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ath_000\Desktop\"/>
    </mc:Choice>
  </mc:AlternateContent>
  <bookViews>
    <workbookView xWindow="0" yWindow="0" windowWidth="19200" windowHeight="6950" tabRatio="688"/>
  </bookViews>
  <sheets>
    <sheet name="Amortization" sheetId="4" r:id="rId1"/>
  </sheets>
  <externalReferences>
    <externalReference r:id="rId2"/>
  </externalReferences>
  <definedNames>
    <definedName name="Beg_Bal" localSheetId="0">Amortization!$C$18:$C$377</definedName>
    <definedName name="Beg_Bal">'[1]Same payoff date as PSLF'!$C$18:$C$377</definedName>
    <definedName name="Data" localSheetId="0">Amortization!$A$18:$I$377</definedName>
    <definedName name="End_Bal" localSheetId="0">Amortization!$I$18:$I$377</definedName>
    <definedName name="End_Bal">'[1]Same payoff date as PSLF'!$I$18:$I$377</definedName>
    <definedName name="Extra_Pay" localSheetId="0">Amortization!$E$18:$E$377</definedName>
    <definedName name="Extra_Pay">'[1]Same payoff date as PSLF'!$E$18:$E$377</definedName>
    <definedName name="Full_Print" localSheetId="0">Amortization!$A$1:$I$377</definedName>
    <definedName name="Full_Print">'[1]Same payoff date as PSLF'!$A$1:$I$377</definedName>
    <definedName name="Header_Row" localSheetId="0">ROW(Amortization!$17:$17)</definedName>
    <definedName name="Header_Row">ROW('[1]Same payoff date as PSLF'!$17:$17)</definedName>
    <definedName name="Int" localSheetId="0">Amortization!$H$18:$H$377</definedName>
    <definedName name="Int">'[1]Same payoff date as PSLF'!$H$18:$H$377</definedName>
    <definedName name="Interest_Rate" localSheetId="0">Amortization!$D$5</definedName>
    <definedName name="Interest_Rate">'[1]Same payoff date as PSLF'!$D$5</definedName>
    <definedName name="Last_Row" localSheetId="0">IF(Amortization!Values_Entered,Amortization!Header_Row+Amortization!Number_of_Payments,Amortization!Header_Row)</definedName>
    <definedName name="Last_Row">IF(Values_Entered,Header_Row+Number_of_Payments,Header_Row)</definedName>
    <definedName name="Loan_Amount" localSheetId="0">Amortization!$D$4</definedName>
    <definedName name="Loan_Amount">'[1]Same payoff date as PSLF'!$D$4</definedName>
    <definedName name="Loan_Start" localSheetId="0">Amortization!$D$7</definedName>
    <definedName name="Loan_Start">'[1]Same payoff date as PSLF'!$D$7</definedName>
    <definedName name="Loan_Years" localSheetId="0">Amortization!$D$6</definedName>
    <definedName name="Loan_Years">'[1]Same payoff date as PSLF'!$D$6</definedName>
    <definedName name="Number_of_Payments" localSheetId="0">MATCH(0.01,Amortization!End_Bal,-1)+1</definedName>
    <definedName name="Number_of_Payments">MATCH(0.01,End_Bal,-1)+1</definedName>
    <definedName name="Pay_Date" localSheetId="0">Amortization!$B$18:$B$377</definedName>
    <definedName name="Pay_Num" localSheetId="0">Amortization!$A$18:$A$377</definedName>
    <definedName name="Pay_Num">'[1]Same payoff date as PSLF'!$A$18:$A$377</definedName>
    <definedName name="Payment_Date" localSheetId="0">DATE(YEAR(Amortization!Loan_Start),MONTH(Amortization!Loan_Start)+Payment_Number,DAY(Amortization!Loan_Start))</definedName>
    <definedName name="Payment_Date">DATE(YEAR(Loan_Start),MONTH(Loan_Start)+Payment_Number,DAY(Loan_Start))</definedName>
    <definedName name="Princ" localSheetId="0">Amortization!$G$18:$G$377</definedName>
    <definedName name="Princ">'[1]Same payoff date as PSLF'!$G$18:$G$377</definedName>
    <definedName name="_xlnm.Print_Area" localSheetId="0">OFFSET(Amortization!Full_Print,0,0,Amortization!Last_Row)</definedName>
    <definedName name="Print_Area_Reset" localSheetId="0">OFFSET(Amortization!Full_Print,0,0,Amortization!Last_Row)</definedName>
    <definedName name="Print_Area_Reset">OFFSET(Full_Print,0,0,Last_Row)</definedName>
    <definedName name="_xlnm.Print_Titles" localSheetId="0">Amortization!$17:$17</definedName>
    <definedName name="Sched_Pay" localSheetId="0">Amortization!$D$18:$D$377</definedName>
    <definedName name="Sched_Pay">'[1]Same payoff date as PSLF'!$D$18:$D$377</definedName>
    <definedName name="Scheduled_Extra_Payments" localSheetId="0">Amortization!$D$8</definedName>
    <definedName name="Scheduled_Extra_Payments">'[1]Same payoff date as PSLF'!$D$8</definedName>
    <definedName name="Scheduled_Interest_Rate" localSheetId="0">Amortization!$D$5</definedName>
    <definedName name="Scheduled_Monthly_Payment" localSheetId="0">Amortization!$D$11</definedName>
    <definedName name="Scheduled_Monthly_Payment">'[1]Same payoff date as PSLF'!$D$11</definedName>
    <definedName name="Total_Interest" localSheetId="0">Amortization!$D$15</definedName>
    <definedName name="Total_Interest">'[1]Same payoff date as PSLF'!$D$15</definedName>
    <definedName name="Total_Pay" localSheetId="0">Amortization!$F$18:$F$377</definedName>
    <definedName name="Total_Pay">'[1]Same payoff date as PSLF'!$F$18:$F$377</definedName>
    <definedName name="Total_Payment" localSheetId="0">Scheduled_Payment+Extra_Payment</definedName>
    <definedName name="Total_Payment">Scheduled_Payment+Extra_Payment</definedName>
    <definedName name="Values_Entered" localSheetId="0">IF(Amortization!Loan_Amount*Amortization!Interest_Rate*Amortization!Loan_Years*Amortization!Loan_Start&gt;0,1,0)</definedName>
    <definedName name="Values_Entered">IF(Loan_Amount*Interest_Rate*Loan_Years*Loan_Start&gt;0,1,0)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A18" i="4"/>
  <c r="D12" i="4"/>
  <c r="D11" i="4"/>
  <c r="H18" i="4" l="1"/>
  <c r="B18" i="4"/>
  <c r="A19" i="4"/>
  <c r="E18" i="4"/>
  <c r="D18" i="4"/>
  <c r="F18" i="4" l="1"/>
  <c r="G18" i="4" s="1"/>
  <c r="I18" i="4" s="1"/>
  <c r="C19" i="4" s="1"/>
  <c r="D19" i="4"/>
  <c r="A20" i="4"/>
  <c r="B19" i="4"/>
  <c r="E19" i="4"/>
  <c r="F19" i="4" l="1"/>
  <c r="A21" i="4"/>
  <c r="B20" i="4"/>
  <c r="E20" i="4"/>
  <c r="D20" i="4"/>
  <c r="H19" i="4"/>
  <c r="G19" i="4" s="1"/>
  <c r="I19" i="4" s="1"/>
  <c r="F20" i="4" l="1"/>
  <c r="C20" i="4"/>
  <c r="E21" i="4"/>
  <c r="B21" i="4"/>
  <c r="D21" i="4"/>
  <c r="A22" i="4"/>
  <c r="F21" i="4" l="1"/>
  <c r="D22" i="4"/>
  <c r="E22" i="4"/>
  <c r="A23" i="4"/>
  <c r="B22" i="4"/>
  <c r="H20" i="4"/>
  <c r="G20" i="4" s="1"/>
  <c r="I20" i="4" s="1"/>
  <c r="F22" i="4" l="1"/>
  <c r="A24" i="4"/>
  <c r="B23" i="4"/>
  <c r="E23" i="4"/>
  <c r="D23" i="4"/>
  <c r="C21" i="4"/>
  <c r="F23" i="4" l="1"/>
  <c r="H21" i="4"/>
  <c r="G21" i="4" s="1"/>
  <c r="I21" i="4" s="1"/>
  <c r="A25" i="4"/>
  <c r="B24" i="4"/>
  <c r="E24" i="4"/>
  <c r="D24" i="4"/>
  <c r="F24" i="4" l="1"/>
  <c r="E25" i="4"/>
  <c r="B25" i="4"/>
  <c r="D25" i="4"/>
  <c r="A26" i="4"/>
  <c r="C22" i="4"/>
  <c r="F25" i="4" l="1"/>
  <c r="D26" i="4"/>
  <c r="E26" i="4"/>
  <c r="A27" i="4"/>
  <c r="B26" i="4"/>
  <c r="H22" i="4"/>
  <c r="G22" i="4" s="1"/>
  <c r="I22" i="4" s="1"/>
  <c r="C23" i="4" s="1"/>
  <c r="F26" i="4" l="1"/>
  <c r="H23" i="4"/>
  <c r="G23" i="4" s="1"/>
  <c r="I23" i="4" s="1"/>
  <c r="C24" i="4" s="1"/>
  <c r="D27" i="4"/>
  <c r="A28" i="4"/>
  <c r="B27" i="4"/>
  <c r="E27" i="4"/>
  <c r="F27" i="4" l="1"/>
  <c r="H24" i="4"/>
  <c r="G24" i="4" s="1"/>
  <c r="I24" i="4" s="1"/>
  <c r="C25" i="4" s="1"/>
  <c r="A29" i="4"/>
  <c r="B28" i="4"/>
  <c r="E28" i="4"/>
  <c r="D28" i="4"/>
  <c r="F28" i="4" l="1"/>
  <c r="H25" i="4"/>
  <c r="G25" i="4" s="1"/>
  <c r="I25" i="4" s="1"/>
  <c r="C26" i="4" s="1"/>
  <c r="E29" i="4"/>
  <c r="D29" i="4"/>
  <c r="B29" i="4"/>
  <c r="A30" i="4"/>
  <c r="F29" i="4" l="1"/>
  <c r="D30" i="4"/>
  <c r="E30" i="4"/>
  <c r="A31" i="4"/>
  <c r="B30" i="4"/>
  <c r="H26" i="4"/>
  <c r="G26" i="4" s="1"/>
  <c r="I26" i="4" s="1"/>
  <c r="C27" i="4" s="1"/>
  <c r="F30" i="4" l="1"/>
  <c r="A32" i="4"/>
  <c r="B31" i="4"/>
  <c r="D31" i="4"/>
  <c r="E31" i="4"/>
  <c r="H27" i="4"/>
  <c r="G27" i="4" s="1"/>
  <c r="I27" i="4" s="1"/>
  <c r="C28" i="4" s="1"/>
  <c r="F31" i="4" l="1"/>
  <c r="A33" i="4"/>
  <c r="B32" i="4"/>
  <c r="E32" i="4"/>
  <c r="D32" i="4"/>
  <c r="H28" i="4"/>
  <c r="G28" i="4" s="1"/>
  <c r="I28" i="4" s="1"/>
  <c r="C29" i="4" s="1"/>
  <c r="F32" i="4" l="1"/>
  <c r="H29" i="4"/>
  <c r="G29" i="4" s="1"/>
  <c r="I29" i="4" s="1"/>
  <c r="C30" i="4" s="1"/>
  <c r="E33" i="4"/>
  <c r="A34" i="4"/>
  <c r="D33" i="4"/>
  <c r="B33" i="4"/>
  <c r="F33" i="4" l="1"/>
  <c r="H30" i="4"/>
  <c r="G30" i="4" s="1"/>
  <c r="I30" i="4" s="1"/>
  <c r="C31" i="4" s="1"/>
  <c r="D34" i="4"/>
  <c r="A35" i="4"/>
  <c r="B34" i="4"/>
  <c r="E34" i="4"/>
  <c r="F34" i="4" l="1"/>
  <c r="H31" i="4"/>
  <c r="G31" i="4" s="1"/>
  <c r="I31" i="4" s="1"/>
  <c r="C32" i="4" s="1"/>
  <c r="D35" i="4"/>
  <c r="A36" i="4"/>
  <c r="B35" i="4"/>
  <c r="E35" i="4"/>
  <c r="F35" i="4" l="1"/>
  <c r="A37" i="4"/>
  <c r="B36" i="4"/>
  <c r="E36" i="4"/>
  <c r="D36" i="4"/>
  <c r="H32" i="4"/>
  <c r="G32" i="4" s="1"/>
  <c r="I32" i="4" s="1"/>
  <c r="C33" i="4" s="1"/>
  <c r="F36" i="4" l="1"/>
  <c r="H33" i="4"/>
  <c r="G33" i="4" s="1"/>
  <c r="I33" i="4" s="1"/>
  <c r="C34" i="4" s="1"/>
  <c r="E37" i="4"/>
  <c r="B37" i="4"/>
  <c r="D37" i="4"/>
  <c r="A38" i="4"/>
  <c r="F37" i="4" l="1"/>
  <c r="D38" i="4"/>
  <c r="E38" i="4"/>
  <c r="A39" i="4"/>
  <c r="B38" i="4"/>
  <c r="H34" i="4"/>
  <c r="G34" i="4" s="1"/>
  <c r="I34" i="4" s="1"/>
  <c r="C35" i="4" s="1"/>
  <c r="F38" i="4" l="1"/>
  <c r="H35" i="4"/>
  <c r="G35" i="4" s="1"/>
  <c r="I35" i="4" s="1"/>
  <c r="C36" i="4" s="1"/>
  <c r="D39" i="4"/>
  <c r="A40" i="4"/>
  <c r="B39" i="4"/>
  <c r="E39" i="4"/>
  <c r="F39" i="4" l="1"/>
  <c r="H36" i="4"/>
  <c r="G36" i="4" s="1"/>
  <c r="I36" i="4" s="1"/>
  <c r="C37" i="4" s="1"/>
  <c r="A41" i="4"/>
  <c r="B40" i="4"/>
  <c r="E40" i="4"/>
  <c r="D40" i="4"/>
  <c r="F40" i="4" l="1"/>
  <c r="H37" i="4"/>
  <c r="G37" i="4" s="1"/>
  <c r="I37" i="4" s="1"/>
  <c r="C38" i="4" s="1"/>
  <c r="E41" i="4"/>
  <c r="B41" i="4"/>
  <c r="D41" i="4"/>
  <c r="A42" i="4"/>
  <c r="F41" i="4" l="1"/>
  <c r="H38" i="4"/>
  <c r="G38" i="4" s="1"/>
  <c r="I38" i="4" s="1"/>
  <c r="C39" i="4" s="1"/>
  <c r="D42" i="4"/>
  <c r="E42" i="4"/>
  <c r="A43" i="4"/>
  <c r="B42" i="4"/>
  <c r="F42" i="4" l="1"/>
  <c r="H39" i="4"/>
  <c r="G39" i="4" s="1"/>
  <c r="I39" i="4" s="1"/>
  <c r="C40" i="4" s="1"/>
  <c r="A44" i="4"/>
  <c r="B43" i="4"/>
  <c r="D43" i="4"/>
  <c r="E43" i="4"/>
  <c r="F43" i="4" l="1"/>
  <c r="H40" i="4"/>
  <c r="G40" i="4" s="1"/>
  <c r="I40" i="4" s="1"/>
  <c r="C41" i="4" s="1"/>
  <c r="A45" i="4"/>
  <c r="B44" i="4"/>
  <c r="E44" i="4"/>
  <c r="D44" i="4"/>
  <c r="F44" i="4" l="1"/>
  <c r="E45" i="4"/>
  <c r="A46" i="4"/>
  <c r="D45" i="4"/>
  <c r="B45" i="4"/>
  <c r="H41" i="4"/>
  <c r="G41" i="4" s="1"/>
  <c r="I41" i="4" s="1"/>
  <c r="C42" i="4" s="1"/>
  <c r="F45" i="4" l="1"/>
  <c r="H42" i="4"/>
  <c r="G42" i="4" s="1"/>
  <c r="I42" i="4" s="1"/>
  <c r="C43" i="4" s="1"/>
  <c r="D46" i="4"/>
  <c r="E46" i="4"/>
  <c r="A47" i="4"/>
  <c r="B46" i="4"/>
  <c r="F46" i="4" l="1"/>
  <c r="H43" i="4"/>
  <c r="G43" i="4" s="1"/>
  <c r="I43" i="4" s="1"/>
  <c r="C44" i="4" s="1"/>
  <c r="E47" i="4"/>
  <c r="B47" i="4"/>
  <c r="D47" i="4"/>
  <c r="A48" i="4"/>
  <c r="F47" i="4" l="1"/>
  <c r="H44" i="4"/>
  <c r="G44" i="4" s="1"/>
  <c r="I44" i="4" s="1"/>
  <c r="C45" i="4" s="1"/>
  <c r="D48" i="4"/>
  <c r="A49" i="4"/>
  <c r="E48" i="4"/>
  <c r="B48" i="4"/>
  <c r="F48" i="4" l="1"/>
  <c r="A50" i="4"/>
  <c r="E49" i="4"/>
  <c r="B49" i="4"/>
  <c r="D49" i="4"/>
  <c r="H45" i="4"/>
  <c r="G45" i="4" s="1"/>
  <c r="I45" i="4" s="1"/>
  <c r="C46" i="4" s="1"/>
  <c r="F49" i="4" l="1"/>
  <c r="H46" i="4"/>
  <c r="G46" i="4" s="1"/>
  <c r="I46" i="4" s="1"/>
  <c r="C47" i="4" s="1"/>
  <c r="A51" i="4"/>
  <c r="B50" i="4"/>
  <c r="D50" i="4"/>
  <c r="E50" i="4"/>
  <c r="F50" i="4" l="1"/>
  <c r="H47" i="4"/>
  <c r="G47" i="4" s="1"/>
  <c r="I47" i="4" s="1"/>
  <c r="C48" i="4" s="1"/>
  <c r="E51" i="4"/>
  <c r="A52" i="4"/>
  <c r="D51" i="4"/>
  <c r="B51" i="4"/>
  <c r="F51" i="4" l="1"/>
  <c r="H48" i="4"/>
  <c r="G48" i="4" s="1"/>
  <c r="I48" i="4" s="1"/>
  <c r="C49" i="4" s="1"/>
  <c r="D52" i="4"/>
  <c r="B52" i="4"/>
  <c r="A53" i="4"/>
  <c r="E52" i="4"/>
  <c r="F52" i="4" l="1"/>
  <c r="H49" i="4"/>
  <c r="G49" i="4" s="1"/>
  <c r="I49" i="4" s="1"/>
  <c r="C50" i="4" s="1"/>
  <c r="B53" i="4"/>
  <c r="A54" i="4"/>
  <c r="E53" i="4"/>
  <c r="D53" i="4"/>
  <c r="F53" i="4" l="1"/>
  <c r="H50" i="4"/>
  <c r="G50" i="4" s="1"/>
  <c r="I50" i="4" s="1"/>
  <c r="C51" i="4" s="1"/>
  <c r="A55" i="4"/>
  <c r="B54" i="4"/>
  <c r="D54" i="4"/>
  <c r="E54" i="4"/>
  <c r="F54" i="4" l="1"/>
  <c r="H51" i="4"/>
  <c r="G51" i="4" s="1"/>
  <c r="I51" i="4" s="1"/>
  <c r="C52" i="4" s="1"/>
  <c r="E55" i="4"/>
  <c r="B55" i="4"/>
  <c r="A56" i="4"/>
  <c r="D55" i="4"/>
  <c r="F55" i="4" l="1"/>
  <c r="H52" i="4"/>
  <c r="G52" i="4" s="1"/>
  <c r="I52" i="4" s="1"/>
  <c r="C53" i="4" s="1"/>
  <c r="D56" i="4"/>
  <c r="B56" i="4"/>
  <c r="A57" i="4"/>
  <c r="E56" i="4"/>
  <c r="F56" i="4" l="1"/>
  <c r="D57" i="4"/>
  <c r="B57" i="4"/>
  <c r="A58" i="4"/>
  <c r="E57" i="4"/>
  <c r="H53" i="4"/>
  <c r="G53" i="4" s="1"/>
  <c r="I53" i="4" s="1"/>
  <c r="C54" i="4" s="1"/>
  <c r="F57" i="4" l="1"/>
  <c r="H54" i="4"/>
  <c r="G54" i="4" s="1"/>
  <c r="I54" i="4" s="1"/>
  <c r="C55" i="4" s="1"/>
  <c r="A59" i="4"/>
  <c r="B58" i="4"/>
  <c r="E58" i="4"/>
  <c r="D58" i="4"/>
  <c r="F58" i="4" l="1"/>
  <c r="H55" i="4"/>
  <c r="G55" i="4" s="1"/>
  <c r="I55" i="4" s="1"/>
  <c r="C56" i="4" s="1"/>
  <c r="E59" i="4"/>
  <c r="B59" i="4"/>
  <c r="A60" i="4"/>
  <c r="D59" i="4"/>
  <c r="F59" i="4" l="1"/>
  <c r="H56" i="4"/>
  <c r="G56" i="4" s="1"/>
  <c r="I56" i="4" s="1"/>
  <c r="C57" i="4" s="1"/>
  <c r="D60" i="4"/>
  <c r="A61" i="4"/>
  <c r="B60" i="4"/>
  <c r="E60" i="4"/>
  <c r="F60" i="4" l="1"/>
  <c r="H57" i="4"/>
  <c r="G57" i="4" s="1"/>
  <c r="I57" i="4" s="1"/>
  <c r="C58" i="4" s="1"/>
  <c r="A62" i="4"/>
  <c r="E61" i="4"/>
  <c r="D61" i="4"/>
  <c r="B61" i="4"/>
  <c r="F61" i="4" l="1"/>
  <c r="H58" i="4"/>
  <c r="G58" i="4" s="1"/>
  <c r="I58" i="4" s="1"/>
  <c r="C59" i="4" s="1"/>
  <c r="B62" i="4"/>
  <c r="D62" i="4"/>
  <c r="E62" i="4"/>
  <c r="A63" i="4"/>
  <c r="F62" i="4" l="1"/>
  <c r="H59" i="4"/>
  <c r="G59" i="4" s="1"/>
  <c r="I59" i="4" s="1"/>
  <c r="C60" i="4" s="1"/>
  <c r="A64" i="4"/>
  <c r="B63" i="4"/>
  <c r="D63" i="4"/>
  <c r="E63" i="4"/>
  <c r="F63" i="4" l="1"/>
  <c r="E64" i="4"/>
  <c r="D64" i="4"/>
  <c r="A65" i="4"/>
  <c r="B64" i="4"/>
  <c r="H60" i="4"/>
  <c r="G60" i="4" s="1"/>
  <c r="I60" i="4" s="1"/>
  <c r="C61" i="4" s="1"/>
  <c r="F64" i="4" l="1"/>
  <c r="H61" i="4"/>
  <c r="G61" i="4" s="1"/>
  <c r="I61" i="4" s="1"/>
  <c r="C62" i="4" s="1"/>
  <c r="D65" i="4"/>
  <c r="A66" i="4"/>
  <c r="B65" i="4"/>
  <c r="E65" i="4"/>
  <c r="F65" i="4" l="1"/>
  <c r="D66" i="4"/>
  <c r="B66" i="4"/>
  <c r="A67" i="4"/>
  <c r="E66" i="4"/>
  <c r="H62" i="4"/>
  <c r="G62" i="4" s="1"/>
  <c r="I62" i="4" s="1"/>
  <c r="C63" i="4" s="1"/>
  <c r="F66" i="4" l="1"/>
  <c r="H63" i="4"/>
  <c r="G63" i="4" s="1"/>
  <c r="I63" i="4" s="1"/>
  <c r="C64" i="4" s="1"/>
  <c r="A68" i="4"/>
  <c r="B67" i="4"/>
  <c r="E67" i="4"/>
  <c r="D67" i="4"/>
  <c r="F67" i="4" l="1"/>
  <c r="H64" i="4"/>
  <c r="G64" i="4" s="1"/>
  <c r="I64" i="4" s="1"/>
  <c r="C65" i="4" s="1"/>
  <c r="A69" i="4"/>
  <c r="E68" i="4"/>
  <c r="D68" i="4"/>
  <c r="B68" i="4"/>
  <c r="F68" i="4" l="1"/>
  <c r="H65" i="4"/>
  <c r="G65" i="4" s="1"/>
  <c r="I65" i="4" s="1"/>
  <c r="C66" i="4" s="1"/>
  <c r="E69" i="4"/>
  <c r="D69" i="4"/>
  <c r="A70" i="4"/>
  <c r="B69" i="4"/>
  <c r="F69" i="4" l="1"/>
  <c r="D70" i="4"/>
  <c r="E70" i="4"/>
  <c r="B70" i="4"/>
  <c r="A71" i="4"/>
  <c r="H66" i="4"/>
  <c r="G66" i="4" s="1"/>
  <c r="I66" i="4" s="1"/>
  <c r="C67" i="4" s="1"/>
  <c r="F70" i="4" l="1"/>
  <c r="H67" i="4"/>
  <c r="G67" i="4" s="1"/>
  <c r="I67" i="4" s="1"/>
  <c r="C68" i="4" s="1"/>
  <c r="A72" i="4"/>
  <c r="B71" i="4"/>
  <c r="D71" i="4"/>
  <c r="E71" i="4"/>
  <c r="F71" i="4" l="1"/>
  <c r="H68" i="4"/>
  <c r="G68" i="4" s="1"/>
  <c r="I68" i="4" s="1"/>
  <c r="C69" i="4" s="1"/>
  <c r="A73" i="4"/>
  <c r="B72" i="4"/>
  <c r="E72" i="4"/>
  <c r="D72" i="4"/>
  <c r="F72" i="4" l="1"/>
  <c r="E73" i="4"/>
  <c r="D73" i="4"/>
  <c r="A74" i="4"/>
  <c r="B73" i="4"/>
  <c r="H69" i="4"/>
  <c r="G69" i="4" s="1"/>
  <c r="I69" i="4" s="1"/>
  <c r="C70" i="4" s="1"/>
  <c r="F73" i="4" l="1"/>
  <c r="D74" i="4"/>
  <c r="E74" i="4"/>
  <c r="A75" i="4"/>
  <c r="B74" i="4"/>
  <c r="H70" i="4"/>
  <c r="G70" i="4" s="1"/>
  <c r="I70" i="4" s="1"/>
  <c r="C71" i="4" s="1"/>
  <c r="F74" i="4" l="1"/>
  <c r="H71" i="4"/>
  <c r="G71" i="4" s="1"/>
  <c r="I71" i="4" s="1"/>
  <c r="C72" i="4" s="1"/>
  <c r="A76" i="4"/>
  <c r="B75" i="4"/>
  <c r="D75" i="4"/>
  <c r="E75" i="4"/>
  <c r="F75" i="4" l="1"/>
  <c r="H72" i="4"/>
  <c r="G72" i="4" s="1"/>
  <c r="I72" i="4" s="1"/>
  <c r="C73" i="4" s="1"/>
  <c r="A77" i="4"/>
  <c r="B76" i="4"/>
  <c r="E76" i="4"/>
  <c r="D76" i="4"/>
  <c r="F76" i="4" l="1"/>
  <c r="H73" i="4"/>
  <c r="G73" i="4" s="1"/>
  <c r="I73" i="4" s="1"/>
  <c r="C74" i="4" s="1"/>
  <c r="E77" i="4"/>
  <c r="D77" i="4"/>
  <c r="A78" i="4"/>
  <c r="B77" i="4"/>
  <c r="F77" i="4" l="1"/>
  <c r="H74" i="4"/>
  <c r="G74" i="4" s="1"/>
  <c r="I74" i="4" s="1"/>
  <c r="C75" i="4" s="1"/>
  <c r="D78" i="4"/>
  <c r="E78" i="4"/>
  <c r="A79" i="4"/>
  <c r="B78" i="4"/>
  <c r="F78" i="4" l="1"/>
  <c r="H75" i="4"/>
  <c r="G75" i="4" s="1"/>
  <c r="I75" i="4" s="1"/>
  <c r="C76" i="4" s="1"/>
  <c r="A80" i="4"/>
  <c r="B79" i="4"/>
  <c r="E79" i="4"/>
  <c r="D79" i="4"/>
  <c r="F79" i="4" l="1"/>
  <c r="H76" i="4"/>
  <c r="G76" i="4" s="1"/>
  <c r="I76" i="4" s="1"/>
  <c r="C77" i="4" s="1"/>
  <c r="A81" i="4"/>
  <c r="B80" i="4"/>
  <c r="E80" i="4"/>
  <c r="D80" i="4"/>
  <c r="F80" i="4" l="1"/>
  <c r="E81" i="4"/>
  <c r="D81" i="4"/>
  <c r="A82" i="4"/>
  <c r="B81" i="4"/>
  <c r="H77" i="4"/>
  <c r="G77" i="4" s="1"/>
  <c r="I77" i="4" s="1"/>
  <c r="C78" i="4" s="1"/>
  <c r="F81" i="4" l="1"/>
  <c r="H78" i="4"/>
  <c r="G78" i="4" s="1"/>
  <c r="I78" i="4" s="1"/>
  <c r="C79" i="4" s="1"/>
  <c r="D82" i="4"/>
  <c r="E82" i="4"/>
  <c r="A83" i="4"/>
  <c r="B82" i="4"/>
  <c r="F82" i="4" l="1"/>
  <c r="H79" i="4"/>
  <c r="G79" i="4" s="1"/>
  <c r="I79" i="4" s="1"/>
  <c r="C80" i="4" s="1"/>
  <c r="A84" i="4"/>
  <c r="B83" i="4"/>
  <c r="D83" i="4"/>
  <c r="E83" i="4"/>
  <c r="F83" i="4" l="1"/>
  <c r="A85" i="4"/>
  <c r="B84" i="4"/>
  <c r="E84" i="4"/>
  <c r="D84" i="4"/>
  <c r="H80" i="4"/>
  <c r="G80" i="4" s="1"/>
  <c r="I80" i="4" s="1"/>
  <c r="C81" i="4" s="1"/>
  <c r="F84" i="4" l="1"/>
  <c r="H81" i="4"/>
  <c r="G81" i="4" s="1"/>
  <c r="I81" i="4" s="1"/>
  <c r="C82" i="4" s="1"/>
  <c r="E85" i="4"/>
  <c r="D85" i="4"/>
  <c r="A86" i="4"/>
  <c r="B85" i="4"/>
  <c r="F85" i="4" l="1"/>
  <c r="H82" i="4"/>
  <c r="G82" i="4" s="1"/>
  <c r="I82" i="4" s="1"/>
  <c r="C83" i="4" s="1"/>
  <c r="D86" i="4"/>
  <c r="E86" i="4"/>
  <c r="A87" i="4"/>
  <c r="B86" i="4"/>
  <c r="F86" i="4" l="1"/>
  <c r="H83" i="4"/>
  <c r="G83" i="4" s="1"/>
  <c r="I83" i="4" s="1"/>
  <c r="C84" i="4" s="1"/>
  <c r="A88" i="4"/>
  <c r="B87" i="4"/>
  <c r="E87" i="4"/>
  <c r="D87" i="4"/>
  <c r="F87" i="4" l="1"/>
  <c r="H84" i="4"/>
  <c r="G84" i="4" s="1"/>
  <c r="I84" i="4" s="1"/>
  <c r="C85" i="4" s="1"/>
  <c r="A89" i="4"/>
  <c r="B88" i="4"/>
  <c r="E88" i="4"/>
  <c r="D88" i="4"/>
  <c r="F88" i="4" l="1"/>
  <c r="E89" i="4"/>
  <c r="D89" i="4"/>
  <c r="A90" i="4"/>
  <c r="B89" i="4"/>
  <c r="H85" i="4"/>
  <c r="G85" i="4" s="1"/>
  <c r="I85" i="4" s="1"/>
  <c r="C86" i="4" s="1"/>
  <c r="F89" i="4" l="1"/>
  <c r="D90" i="4"/>
  <c r="E90" i="4"/>
  <c r="A91" i="4"/>
  <c r="B90" i="4"/>
  <c r="H86" i="4"/>
  <c r="G86" i="4" s="1"/>
  <c r="I86" i="4" s="1"/>
  <c r="C87" i="4" s="1"/>
  <c r="F90" i="4" l="1"/>
  <c r="H87" i="4"/>
  <c r="G87" i="4" s="1"/>
  <c r="I87" i="4" s="1"/>
  <c r="C88" i="4" s="1"/>
  <c r="A92" i="4"/>
  <c r="B91" i="4"/>
  <c r="D91" i="4"/>
  <c r="E91" i="4"/>
  <c r="F91" i="4" l="1"/>
  <c r="H88" i="4"/>
  <c r="G88" i="4" s="1"/>
  <c r="I88" i="4" s="1"/>
  <c r="C89" i="4" s="1"/>
  <c r="A93" i="4"/>
  <c r="B92" i="4"/>
  <c r="E92" i="4"/>
  <c r="D92" i="4"/>
  <c r="F92" i="4" l="1"/>
  <c r="E93" i="4"/>
  <c r="D93" i="4"/>
  <c r="A94" i="4"/>
  <c r="B93" i="4"/>
  <c r="H89" i="4"/>
  <c r="G89" i="4" s="1"/>
  <c r="I89" i="4" s="1"/>
  <c r="C90" i="4" s="1"/>
  <c r="F93" i="4" l="1"/>
  <c r="H90" i="4"/>
  <c r="G90" i="4" s="1"/>
  <c r="I90" i="4" s="1"/>
  <c r="C91" i="4" s="1"/>
  <c r="D94" i="4"/>
  <c r="E94" i="4"/>
  <c r="B94" i="4"/>
  <c r="A95" i="4"/>
  <c r="F94" i="4" l="1"/>
  <c r="H91" i="4"/>
  <c r="G91" i="4" s="1"/>
  <c r="I91" i="4" s="1"/>
  <c r="C92" i="4" s="1"/>
  <c r="A96" i="4"/>
  <c r="B95" i="4"/>
  <c r="E95" i="4"/>
  <c r="D95" i="4"/>
  <c r="F95" i="4" l="1"/>
  <c r="H92" i="4"/>
  <c r="G92" i="4" s="1"/>
  <c r="I92" i="4" s="1"/>
  <c r="C93" i="4" s="1"/>
  <c r="A97" i="4"/>
  <c r="B96" i="4"/>
  <c r="E96" i="4"/>
  <c r="D96" i="4"/>
  <c r="F96" i="4" l="1"/>
  <c r="H93" i="4"/>
  <c r="G93" i="4" s="1"/>
  <c r="I93" i="4" s="1"/>
  <c r="C94" i="4" s="1"/>
  <c r="E97" i="4"/>
  <c r="D97" i="4"/>
  <c r="A98" i="4"/>
  <c r="B97" i="4"/>
  <c r="F97" i="4" l="1"/>
  <c r="H94" i="4"/>
  <c r="G94" i="4" s="1"/>
  <c r="I94" i="4" s="1"/>
  <c r="C95" i="4" s="1"/>
  <c r="D98" i="4"/>
  <c r="E98" i="4"/>
  <c r="A99" i="4"/>
  <c r="B98" i="4"/>
  <c r="F98" i="4" l="1"/>
  <c r="A100" i="4"/>
  <c r="B99" i="4"/>
  <c r="D99" i="4"/>
  <c r="E99" i="4"/>
  <c r="H95" i="4"/>
  <c r="G95" i="4" s="1"/>
  <c r="I95" i="4" s="1"/>
  <c r="C96" i="4" s="1"/>
  <c r="F99" i="4" l="1"/>
  <c r="H96" i="4"/>
  <c r="G96" i="4" s="1"/>
  <c r="I96" i="4" s="1"/>
  <c r="C97" i="4" s="1"/>
  <c r="A101" i="4"/>
  <c r="B100" i="4"/>
  <c r="E100" i="4"/>
  <c r="D100" i="4"/>
  <c r="F100" i="4" l="1"/>
  <c r="H97" i="4"/>
  <c r="G97" i="4" s="1"/>
  <c r="I97" i="4" s="1"/>
  <c r="C98" i="4" s="1"/>
  <c r="E101" i="4"/>
  <c r="D101" i="4"/>
  <c r="A102" i="4"/>
  <c r="B101" i="4"/>
  <c r="F101" i="4" l="1"/>
  <c r="D102" i="4"/>
  <c r="E102" i="4"/>
  <c r="B102" i="4"/>
  <c r="A103" i="4"/>
  <c r="H98" i="4"/>
  <c r="G98" i="4" s="1"/>
  <c r="I98" i="4" s="1"/>
  <c r="C99" i="4" s="1"/>
  <c r="F102" i="4" l="1"/>
  <c r="H99" i="4"/>
  <c r="G99" i="4" s="1"/>
  <c r="I99" i="4" s="1"/>
  <c r="C100" i="4" s="1"/>
  <c r="A104" i="4"/>
  <c r="B103" i="4"/>
  <c r="E103" i="4"/>
  <c r="D103" i="4"/>
  <c r="F103" i="4" l="1"/>
  <c r="H100" i="4"/>
  <c r="G100" i="4" s="1"/>
  <c r="I100" i="4" s="1"/>
  <c r="C101" i="4" s="1"/>
  <c r="A105" i="4"/>
  <c r="B104" i="4"/>
  <c r="E104" i="4"/>
  <c r="D104" i="4"/>
  <c r="F104" i="4" l="1"/>
  <c r="H101" i="4"/>
  <c r="G101" i="4" s="1"/>
  <c r="I101" i="4" s="1"/>
  <c r="C102" i="4" s="1"/>
  <c r="E105" i="4"/>
  <c r="D105" i="4"/>
  <c r="A106" i="4"/>
  <c r="B105" i="4"/>
  <c r="F105" i="4" l="1"/>
  <c r="H102" i="4"/>
  <c r="G102" i="4" s="1"/>
  <c r="I102" i="4" s="1"/>
  <c r="C103" i="4" s="1"/>
  <c r="D106" i="4"/>
  <c r="E106" i="4"/>
  <c r="A107" i="4"/>
  <c r="B106" i="4"/>
  <c r="F106" i="4" l="1"/>
  <c r="A108" i="4"/>
  <c r="B107" i="4"/>
  <c r="D107" i="4"/>
  <c r="E107" i="4"/>
  <c r="H103" i="4"/>
  <c r="G103" i="4" s="1"/>
  <c r="I103" i="4" s="1"/>
  <c r="C104" i="4" s="1"/>
  <c r="F107" i="4" l="1"/>
  <c r="H104" i="4"/>
  <c r="G104" i="4" s="1"/>
  <c r="I104" i="4" s="1"/>
  <c r="C105" i="4" s="1"/>
  <c r="A109" i="4"/>
  <c r="B108" i="4"/>
  <c r="E108" i="4"/>
  <c r="D108" i="4"/>
  <c r="F108" i="4" l="1"/>
  <c r="H105" i="4"/>
  <c r="G105" i="4" s="1"/>
  <c r="I105" i="4" s="1"/>
  <c r="C106" i="4" s="1"/>
  <c r="E109" i="4"/>
  <c r="D109" i="4"/>
  <c r="A110" i="4"/>
  <c r="B109" i="4"/>
  <c r="F109" i="4" l="1"/>
  <c r="H106" i="4"/>
  <c r="G106" i="4" s="1"/>
  <c r="I106" i="4" s="1"/>
  <c r="C107" i="4" s="1"/>
  <c r="D110" i="4"/>
  <c r="E110" i="4"/>
  <c r="A111" i="4"/>
  <c r="B110" i="4"/>
  <c r="F110" i="4" l="1"/>
  <c r="H107" i="4"/>
  <c r="G107" i="4" s="1"/>
  <c r="I107" i="4" s="1"/>
  <c r="C108" i="4" s="1"/>
  <c r="A112" i="4"/>
  <c r="B111" i="4"/>
  <c r="E111" i="4"/>
  <c r="D111" i="4"/>
  <c r="F111" i="4" l="1"/>
  <c r="A113" i="4"/>
  <c r="B112" i="4"/>
  <c r="E112" i="4"/>
  <c r="D112" i="4"/>
  <c r="H108" i="4"/>
  <c r="G108" i="4" s="1"/>
  <c r="I108" i="4" s="1"/>
  <c r="C109" i="4" s="1"/>
  <c r="F112" i="4" l="1"/>
  <c r="H109" i="4"/>
  <c r="G109" i="4" s="1"/>
  <c r="I109" i="4" s="1"/>
  <c r="C110" i="4" s="1"/>
  <c r="E113" i="4"/>
  <c r="D113" i="4"/>
  <c r="A114" i="4"/>
  <c r="B113" i="4"/>
  <c r="F113" i="4" l="1"/>
  <c r="H110" i="4"/>
  <c r="G110" i="4" s="1"/>
  <c r="I110" i="4" s="1"/>
  <c r="C111" i="4" s="1"/>
  <c r="D114" i="4"/>
  <c r="E114" i="4"/>
  <c r="A115" i="4"/>
  <c r="B114" i="4"/>
  <c r="F114" i="4" l="1"/>
  <c r="H111" i="4"/>
  <c r="G111" i="4" s="1"/>
  <c r="I111" i="4" s="1"/>
  <c r="C112" i="4" s="1"/>
  <c r="A116" i="4"/>
  <c r="B115" i="4"/>
  <c r="D115" i="4"/>
  <c r="E115" i="4"/>
  <c r="F115" i="4" l="1"/>
  <c r="H112" i="4"/>
  <c r="G112" i="4" s="1"/>
  <c r="I112" i="4" s="1"/>
  <c r="C113" i="4" s="1"/>
  <c r="A117" i="4"/>
  <c r="B116" i="4"/>
  <c r="E116" i="4"/>
  <c r="D116" i="4"/>
  <c r="F116" i="4" l="1"/>
  <c r="E117" i="4"/>
  <c r="D117" i="4"/>
  <c r="A118" i="4"/>
  <c r="B117" i="4"/>
  <c r="H113" i="4"/>
  <c r="G113" i="4" s="1"/>
  <c r="I113" i="4" s="1"/>
  <c r="C114" i="4" s="1"/>
  <c r="F117" i="4" l="1"/>
  <c r="H114" i="4"/>
  <c r="G114" i="4" s="1"/>
  <c r="I114" i="4" s="1"/>
  <c r="C115" i="4" s="1"/>
  <c r="D118" i="4"/>
  <c r="E118" i="4"/>
  <c r="A119" i="4"/>
  <c r="B118" i="4"/>
  <c r="F118" i="4" l="1"/>
  <c r="H115" i="4"/>
  <c r="G115" i="4" s="1"/>
  <c r="I115" i="4" s="1"/>
  <c r="C116" i="4" s="1"/>
  <c r="A120" i="4"/>
  <c r="B119" i="4"/>
  <c r="E119" i="4"/>
  <c r="D119" i="4"/>
  <c r="F119" i="4" l="1"/>
  <c r="A121" i="4"/>
  <c r="B120" i="4"/>
  <c r="E120" i="4"/>
  <c r="D120" i="4"/>
  <c r="H116" i="4"/>
  <c r="G116" i="4" s="1"/>
  <c r="I116" i="4" s="1"/>
  <c r="C117" i="4" s="1"/>
  <c r="F120" i="4" l="1"/>
  <c r="H117" i="4"/>
  <c r="G117" i="4" s="1"/>
  <c r="I117" i="4" s="1"/>
  <c r="C118" i="4" s="1"/>
  <c r="E121" i="4"/>
  <c r="D121" i="4"/>
  <c r="A122" i="4"/>
  <c r="B121" i="4"/>
  <c r="F121" i="4" l="1"/>
  <c r="H118" i="4"/>
  <c r="G118" i="4" s="1"/>
  <c r="I118" i="4" s="1"/>
  <c r="C119" i="4" s="1"/>
  <c r="D122" i="4"/>
  <c r="E122" i="4"/>
  <c r="A123" i="4"/>
  <c r="B122" i="4"/>
  <c r="F122" i="4" l="1"/>
  <c r="H119" i="4"/>
  <c r="G119" i="4" s="1"/>
  <c r="I119" i="4" s="1"/>
  <c r="C120" i="4" s="1"/>
  <c r="A124" i="4"/>
  <c r="B123" i="4"/>
  <c r="D123" i="4"/>
  <c r="E123" i="4"/>
  <c r="F123" i="4" l="1"/>
  <c r="H120" i="4"/>
  <c r="G120" i="4" s="1"/>
  <c r="I120" i="4" s="1"/>
  <c r="C121" i="4" s="1"/>
  <c r="A125" i="4"/>
  <c r="B124" i="4"/>
  <c r="E124" i="4"/>
  <c r="D124" i="4"/>
  <c r="F124" i="4" l="1"/>
  <c r="E125" i="4"/>
  <c r="D125" i="4"/>
  <c r="A126" i="4"/>
  <c r="B125" i="4"/>
  <c r="H121" i="4"/>
  <c r="G121" i="4" s="1"/>
  <c r="I121" i="4" s="1"/>
  <c r="C122" i="4" s="1"/>
  <c r="F125" i="4" l="1"/>
  <c r="H122" i="4"/>
  <c r="G122" i="4" s="1"/>
  <c r="I122" i="4" s="1"/>
  <c r="C123" i="4" s="1"/>
  <c r="D126" i="4"/>
  <c r="E126" i="4"/>
  <c r="B126" i="4"/>
  <c r="A127" i="4"/>
  <c r="F126" i="4" l="1"/>
  <c r="H123" i="4"/>
  <c r="G123" i="4" s="1"/>
  <c r="I123" i="4" s="1"/>
  <c r="C124" i="4" s="1"/>
  <c r="A128" i="4"/>
  <c r="B127" i="4"/>
  <c r="E127" i="4"/>
  <c r="D127" i="4"/>
  <c r="F127" i="4" l="1"/>
  <c r="A129" i="4"/>
  <c r="B128" i="4"/>
  <c r="E128" i="4"/>
  <c r="D128" i="4"/>
  <c r="H124" i="4"/>
  <c r="G124" i="4" s="1"/>
  <c r="I124" i="4" s="1"/>
  <c r="C125" i="4" s="1"/>
  <c r="F128" i="4" l="1"/>
  <c r="H125" i="4"/>
  <c r="G125" i="4" s="1"/>
  <c r="I125" i="4" s="1"/>
  <c r="C126" i="4" s="1"/>
  <c r="E129" i="4"/>
  <c r="D129" i="4"/>
  <c r="A130" i="4"/>
  <c r="B129" i="4"/>
  <c r="F129" i="4" l="1"/>
  <c r="D130" i="4"/>
  <c r="E130" i="4"/>
  <c r="A131" i="4"/>
  <c r="B130" i="4"/>
  <c r="H126" i="4"/>
  <c r="G126" i="4" s="1"/>
  <c r="I126" i="4" s="1"/>
  <c r="C127" i="4" s="1"/>
  <c r="F130" i="4" l="1"/>
  <c r="H127" i="4"/>
  <c r="G127" i="4" s="1"/>
  <c r="I127" i="4" s="1"/>
  <c r="C128" i="4" s="1"/>
  <c r="A132" i="4"/>
  <c r="B131" i="4"/>
  <c r="D131" i="4"/>
  <c r="E131" i="4"/>
  <c r="F131" i="4" l="1"/>
  <c r="H128" i="4"/>
  <c r="G128" i="4" s="1"/>
  <c r="I128" i="4" s="1"/>
  <c r="C129" i="4" s="1"/>
  <c r="A133" i="4"/>
  <c r="B132" i="4"/>
  <c r="E132" i="4"/>
  <c r="D132" i="4"/>
  <c r="F132" i="4" l="1"/>
  <c r="H129" i="4"/>
  <c r="G129" i="4" s="1"/>
  <c r="I129" i="4" s="1"/>
  <c r="C130" i="4" s="1"/>
  <c r="E133" i="4"/>
  <c r="D133" i="4"/>
  <c r="A134" i="4"/>
  <c r="B133" i="4"/>
  <c r="F133" i="4" l="1"/>
  <c r="H130" i="4"/>
  <c r="G130" i="4" s="1"/>
  <c r="I130" i="4" s="1"/>
  <c r="C131" i="4" s="1"/>
  <c r="D134" i="4"/>
  <c r="E134" i="4"/>
  <c r="A135" i="4"/>
  <c r="B134" i="4"/>
  <c r="F134" i="4" l="1"/>
  <c r="H131" i="4"/>
  <c r="G131" i="4" s="1"/>
  <c r="I131" i="4" s="1"/>
  <c r="C132" i="4" s="1"/>
  <c r="A136" i="4"/>
  <c r="B135" i="4"/>
  <c r="E135" i="4"/>
  <c r="D135" i="4"/>
  <c r="F135" i="4" l="1"/>
  <c r="H132" i="4"/>
  <c r="G132" i="4" s="1"/>
  <c r="I132" i="4" s="1"/>
  <c r="C133" i="4" s="1"/>
  <c r="A137" i="4"/>
  <c r="B136" i="4"/>
  <c r="E136" i="4"/>
  <c r="D136" i="4"/>
  <c r="F136" i="4" l="1"/>
  <c r="H133" i="4"/>
  <c r="G133" i="4" s="1"/>
  <c r="I133" i="4" s="1"/>
  <c r="C134" i="4" s="1"/>
  <c r="E137" i="4"/>
  <c r="D137" i="4"/>
  <c r="A138" i="4"/>
  <c r="B137" i="4"/>
  <c r="F137" i="4" l="1"/>
  <c r="H134" i="4"/>
  <c r="G134" i="4" s="1"/>
  <c r="I134" i="4" s="1"/>
  <c r="C135" i="4" s="1"/>
  <c r="D138" i="4"/>
  <c r="E138" i="4"/>
  <c r="A139" i="4"/>
  <c r="B138" i="4"/>
  <c r="F138" i="4" l="1"/>
  <c r="A140" i="4"/>
  <c r="B139" i="4"/>
  <c r="D139" i="4"/>
  <c r="E139" i="4"/>
  <c r="H135" i="4"/>
  <c r="G135" i="4" s="1"/>
  <c r="I135" i="4" s="1"/>
  <c r="C136" i="4" s="1"/>
  <c r="F139" i="4" l="1"/>
  <c r="H136" i="4"/>
  <c r="G136" i="4" s="1"/>
  <c r="I136" i="4" s="1"/>
  <c r="C137" i="4" s="1"/>
  <c r="A141" i="4"/>
  <c r="B140" i="4"/>
  <c r="E140" i="4"/>
  <c r="D140" i="4"/>
  <c r="F140" i="4" l="1"/>
  <c r="E141" i="4"/>
  <c r="D141" i="4"/>
  <c r="A142" i="4"/>
  <c r="B141" i="4"/>
  <c r="H137" i="4"/>
  <c r="G137" i="4" s="1"/>
  <c r="I137" i="4" s="1"/>
  <c r="C138" i="4" s="1"/>
  <c r="F141" i="4" l="1"/>
  <c r="H138" i="4"/>
  <c r="G138" i="4" s="1"/>
  <c r="I138" i="4" s="1"/>
  <c r="C139" i="4" s="1"/>
  <c r="D142" i="4"/>
  <c r="E142" i="4"/>
  <c r="A143" i="4"/>
  <c r="B142" i="4"/>
  <c r="F142" i="4" l="1"/>
  <c r="H139" i="4"/>
  <c r="G139" i="4" s="1"/>
  <c r="I139" i="4" s="1"/>
  <c r="C140" i="4" s="1"/>
  <c r="A144" i="4"/>
  <c r="B143" i="4"/>
  <c r="E143" i="4"/>
  <c r="D143" i="4"/>
  <c r="F143" i="4" l="1"/>
  <c r="H140" i="4"/>
  <c r="G140" i="4" s="1"/>
  <c r="I140" i="4" s="1"/>
  <c r="C141" i="4" s="1"/>
  <c r="A145" i="4"/>
  <c r="B144" i="4"/>
  <c r="E144" i="4"/>
  <c r="D144" i="4"/>
  <c r="F144" i="4" l="1"/>
  <c r="H141" i="4"/>
  <c r="G141" i="4" s="1"/>
  <c r="I141" i="4" s="1"/>
  <c r="C142" i="4" s="1"/>
  <c r="E145" i="4"/>
  <c r="D145" i="4"/>
  <c r="A146" i="4"/>
  <c r="B145" i="4"/>
  <c r="F145" i="4" l="1"/>
  <c r="D146" i="4"/>
  <c r="E146" i="4"/>
  <c r="A147" i="4"/>
  <c r="B146" i="4"/>
  <c r="H142" i="4"/>
  <c r="G142" i="4" s="1"/>
  <c r="I142" i="4" s="1"/>
  <c r="C143" i="4" s="1"/>
  <c r="F146" i="4" l="1"/>
  <c r="H143" i="4"/>
  <c r="G143" i="4" s="1"/>
  <c r="I143" i="4" s="1"/>
  <c r="C144" i="4" s="1"/>
  <c r="A148" i="4"/>
  <c r="B147" i="4"/>
  <c r="E147" i="4"/>
  <c r="D147" i="4"/>
  <c r="F147" i="4" l="1"/>
  <c r="A149" i="4"/>
  <c r="B148" i="4"/>
  <c r="E148" i="4"/>
  <c r="D148" i="4"/>
  <c r="H144" i="4"/>
  <c r="G144" i="4" s="1"/>
  <c r="I144" i="4" s="1"/>
  <c r="C145" i="4" s="1"/>
  <c r="F148" i="4" l="1"/>
  <c r="H145" i="4"/>
  <c r="G145" i="4" s="1"/>
  <c r="I145" i="4" s="1"/>
  <c r="C146" i="4" s="1"/>
  <c r="E149" i="4"/>
  <c r="D149" i="4"/>
  <c r="B149" i="4"/>
  <c r="A150" i="4"/>
  <c r="F149" i="4" l="1"/>
  <c r="H146" i="4"/>
  <c r="G146" i="4" s="1"/>
  <c r="I146" i="4" s="1"/>
  <c r="C147" i="4" s="1"/>
  <c r="D150" i="4"/>
  <c r="A151" i="4"/>
  <c r="B150" i="4"/>
  <c r="E150" i="4"/>
  <c r="F150" i="4" l="1"/>
  <c r="H147" i="4"/>
  <c r="G147" i="4" s="1"/>
  <c r="I147" i="4" s="1"/>
  <c r="C148" i="4" s="1"/>
  <c r="A152" i="4"/>
  <c r="B151" i="4"/>
  <c r="E151" i="4"/>
  <c r="D151" i="4"/>
  <c r="F151" i="4" l="1"/>
  <c r="H148" i="4"/>
  <c r="G148" i="4" s="1"/>
  <c r="I148" i="4" s="1"/>
  <c r="C149" i="4" s="1"/>
  <c r="A153" i="4"/>
  <c r="B152" i="4"/>
  <c r="E152" i="4"/>
  <c r="D152" i="4"/>
  <c r="F152" i="4" l="1"/>
  <c r="H149" i="4"/>
  <c r="G149" i="4" s="1"/>
  <c r="I149" i="4" s="1"/>
  <c r="C150" i="4" s="1"/>
  <c r="E153" i="4"/>
  <c r="D153" i="4"/>
  <c r="A154" i="4"/>
  <c r="B153" i="4"/>
  <c r="F153" i="4" l="1"/>
  <c r="H150" i="4"/>
  <c r="G150" i="4" s="1"/>
  <c r="I150" i="4" s="1"/>
  <c r="C151" i="4" s="1"/>
  <c r="D154" i="4"/>
  <c r="A155" i="4"/>
  <c r="B154" i="4"/>
  <c r="E154" i="4"/>
  <c r="F154" i="4" l="1"/>
  <c r="H151" i="4"/>
  <c r="G151" i="4" s="1"/>
  <c r="I151" i="4" s="1"/>
  <c r="C152" i="4" s="1"/>
  <c r="A156" i="4"/>
  <c r="B155" i="4"/>
  <c r="E155" i="4"/>
  <c r="D155" i="4"/>
  <c r="F155" i="4" l="1"/>
  <c r="H152" i="4"/>
  <c r="G152" i="4" s="1"/>
  <c r="I152" i="4" s="1"/>
  <c r="C153" i="4" s="1"/>
  <c r="A157" i="4"/>
  <c r="B156" i="4"/>
  <c r="E156" i="4"/>
  <c r="D156" i="4"/>
  <c r="F156" i="4" l="1"/>
  <c r="H153" i="4"/>
  <c r="G153" i="4" s="1"/>
  <c r="I153" i="4" s="1"/>
  <c r="C154" i="4" s="1"/>
  <c r="E157" i="4"/>
  <c r="D157" i="4"/>
  <c r="A158" i="4"/>
  <c r="B157" i="4"/>
  <c r="F157" i="4" l="1"/>
  <c r="D158" i="4"/>
  <c r="A159" i="4"/>
  <c r="B158" i="4"/>
  <c r="E158" i="4"/>
  <c r="H154" i="4"/>
  <c r="G154" i="4" s="1"/>
  <c r="I154" i="4" s="1"/>
  <c r="C155" i="4" s="1"/>
  <c r="F158" i="4" l="1"/>
  <c r="H155" i="4"/>
  <c r="G155" i="4" s="1"/>
  <c r="I155" i="4" s="1"/>
  <c r="C156" i="4" s="1"/>
  <c r="A160" i="4"/>
  <c r="B159" i="4"/>
  <c r="E159" i="4"/>
  <c r="D159" i="4"/>
  <c r="F159" i="4" l="1"/>
  <c r="A161" i="4"/>
  <c r="B160" i="4"/>
  <c r="E160" i="4"/>
  <c r="D160" i="4"/>
  <c r="H156" i="4"/>
  <c r="G156" i="4" s="1"/>
  <c r="I156" i="4" s="1"/>
  <c r="C157" i="4" s="1"/>
  <c r="F160" i="4" l="1"/>
  <c r="H157" i="4"/>
  <c r="G157" i="4" s="1"/>
  <c r="I157" i="4" s="1"/>
  <c r="C158" i="4" s="1"/>
  <c r="E161" i="4"/>
  <c r="D161" i="4"/>
  <c r="B161" i="4"/>
  <c r="A162" i="4"/>
  <c r="F161" i="4" l="1"/>
  <c r="D162" i="4"/>
  <c r="A163" i="4"/>
  <c r="B162" i="4"/>
  <c r="E162" i="4"/>
  <c r="H158" i="4"/>
  <c r="G158" i="4" s="1"/>
  <c r="I158" i="4" s="1"/>
  <c r="C159" i="4" s="1"/>
  <c r="F162" i="4" l="1"/>
  <c r="H159" i="4"/>
  <c r="G159" i="4" s="1"/>
  <c r="I159" i="4" s="1"/>
  <c r="C160" i="4" s="1"/>
  <c r="A164" i="4"/>
  <c r="B163" i="4"/>
  <c r="E163" i="4"/>
  <c r="D163" i="4"/>
  <c r="F163" i="4" l="1"/>
  <c r="A165" i="4"/>
  <c r="B164" i="4"/>
  <c r="E164" i="4"/>
  <c r="D164" i="4"/>
  <c r="H160" i="4"/>
  <c r="G160" i="4" s="1"/>
  <c r="I160" i="4" s="1"/>
  <c r="C161" i="4" s="1"/>
  <c r="F164" i="4" l="1"/>
  <c r="H161" i="4"/>
  <c r="G161" i="4" s="1"/>
  <c r="I161" i="4" s="1"/>
  <c r="C162" i="4" s="1"/>
  <c r="E165" i="4"/>
  <c r="D165" i="4"/>
  <c r="B165" i="4"/>
  <c r="A166" i="4"/>
  <c r="F165" i="4" l="1"/>
  <c r="H162" i="4"/>
  <c r="G162" i="4" s="1"/>
  <c r="I162" i="4" s="1"/>
  <c r="C163" i="4" s="1"/>
  <c r="D166" i="4"/>
  <c r="A167" i="4"/>
  <c r="B166" i="4"/>
  <c r="E166" i="4"/>
  <c r="F166" i="4" l="1"/>
  <c r="H163" i="4"/>
  <c r="G163" i="4" s="1"/>
  <c r="I163" i="4" s="1"/>
  <c r="C164" i="4" s="1"/>
  <c r="A168" i="4"/>
  <c r="B167" i="4"/>
  <c r="E167" i="4"/>
  <c r="D167" i="4"/>
  <c r="F167" i="4" l="1"/>
  <c r="H164" i="4"/>
  <c r="G164" i="4" s="1"/>
  <c r="I164" i="4" s="1"/>
  <c r="C165" i="4" s="1"/>
  <c r="A169" i="4"/>
  <c r="B168" i="4"/>
  <c r="E168" i="4"/>
  <c r="D168" i="4"/>
  <c r="F168" i="4" l="1"/>
  <c r="H165" i="4"/>
  <c r="G165" i="4" s="1"/>
  <c r="I165" i="4" s="1"/>
  <c r="C166" i="4" s="1"/>
  <c r="E169" i="4"/>
  <c r="D169" i="4"/>
  <c r="A170" i="4"/>
  <c r="B169" i="4"/>
  <c r="F169" i="4" l="1"/>
  <c r="H166" i="4"/>
  <c r="G166" i="4" s="1"/>
  <c r="I166" i="4" s="1"/>
  <c r="C167" i="4" s="1"/>
  <c r="D170" i="4"/>
  <c r="A171" i="4"/>
  <c r="B170" i="4"/>
  <c r="E170" i="4"/>
  <c r="F170" i="4" l="1"/>
  <c r="H167" i="4"/>
  <c r="G167" i="4" s="1"/>
  <c r="I167" i="4" s="1"/>
  <c r="C168" i="4" s="1"/>
  <c r="A172" i="4"/>
  <c r="B171" i="4"/>
  <c r="E171" i="4"/>
  <c r="D171" i="4"/>
  <c r="F171" i="4" l="1"/>
  <c r="H168" i="4"/>
  <c r="G168" i="4" s="1"/>
  <c r="I168" i="4" s="1"/>
  <c r="C169" i="4" s="1"/>
  <c r="A173" i="4"/>
  <c r="B172" i="4"/>
  <c r="E172" i="4"/>
  <c r="D172" i="4"/>
  <c r="F172" i="4" l="1"/>
  <c r="H169" i="4"/>
  <c r="G169" i="4" s="1"/>
  <c r="I169" i="4" s="1"/>
  <c r="C170" i="4" s="1"/>
  <c r="E173" i="4"/>
  <c r="D173" i="4"/>
  <c r="A174" i="4"/>
  <c r="B173" i="4"/>
  <c r="F173" i="4" l="1"/>
  <c r="H170" i="4"/>
  <c r="G170" i="4" s="1"/>
  <c r="I170" i="4" s="1"/>
  <c r="C171" i="4" s="1"/>
  <c r="D174" i="4"/>
  <c r="A175" i="4"/>
  <c r="B174" i="4"/>
  <c r="E174" i="4"/>
  <c r="F174" i="4" l="1"/>
  <c r="E175" i="4"/>
  <c r="B175" i="4"/>
  <c r="A176" i="4"/>
  <c r="D175" i="4"/>
  <c r="H171" i="4"/>
  <c r="G171" i="4" s="1"/>
  <c r="I171" i="4" s="1"/>
  <c r="C172" i="4" s="1"/>
  <c r="F175" i="4" l="1"/>
  <c r="H172" i="4"/>
  <c r="G172" i="4" s="1"/>
  <c r="I172" i="4" s="1"/>
  <c r="C173" i="4" s="1"/>
  <c r="D176" i="4"/>
  <c r="E176" i="4"/>
  <c r="A177" i="4"/>
  <c r="B176" i="4"/>
  <c r="F176" i="4" l="1"/>
  <c r="A178" i="4"/>
  <c r="B177" i="4"/>
  <c r="E177" i="4"/>
  <c r="D177" i="4"/>
  <c r="H173" i="4"/>
  <c r="G173" i="4" s="1"/>
  <c r="I173" i="4" s="1"/>
  <c r="C174" i="4" s="1"/>
  <c r="F177" i="4" l="1"/>
  <c r="H174" i="4"/>
  <c r="G174" i="4" s="1"/>
  <c r="I174" i="4" s="1"/>
  <c r="C175" i="4" s="1"/>
  <c r="A179" i="4"/>
  <c r="B178" i="4"/>
  <c r="E178" i="4"/>
  <c r="D178" i="4"/>
  <c r="F178" i="4" l="1"/>
  <c r="H175" i="4"/>
  <c r="G175" i="4" s="1"/>
  <c r="I175" i="4" s="1"/>
  <c r="C176" i="4" s="1"/>
  <c r="E179" i="4"/>
  <c r="D179" i="4"/>
  <c r="A180" i="4"/>
  <c r="B179" i="4"/>
  <c r="F179" i="4" l="1"/>
  <c r="H176" i="4"/>
  <c r="G176" i="4" s="1"/>
  <c r="I176" i="4" s="1"/>
  <c r="C177" i="4" s="1"/>
  <c r="D180" i="4"/>
  <c r="A181" i="4"/>
  <c r="B180" i="4"/>
  <c r="E180" i="4"/>
  <c r="F180" i="4" l="1"/>
  <c r="A182" i="4"/>
  <c r="B181" i="4"/>
  <c r="E181" i="4"/>
  <c r="D181" i="4"/>
  <c r="H177" i="4"/>
  <c r="G177" i="4" s="1"/>
  <c r="I177" i="4" s="1"/>
  <c r="C178" i="4" s="1"/>
  <c r="F181" i="4" l="1"/>
  <c r="H178" i="4"/>
  <c r="G178" i="4" s="1"/>
  <c r="I178" i="4" s="1"/>
  <c r="C179" i="4" s="1"/>
  <c r="A183" i="4"/>
  <c r="B182" i="4"/>
  <c r="E182" i="4"/>
  <c r="D182" i="4"/>
  <c r="F182" i="4" l="1"/>
  <c r="E183" i="4"/>
  <c r="D183" i="4"/>
  <c r="B183" i="4"/>
  <c r="A184" i="4"/>
  <c r="H179" i="4"/>
  <c r="G179" i="4" s="1"/>
  <c r="I179" i="4" s="1"/>
  <c r="C180" i="4" s="1"/>
  <c r="F183" i="4" l="1"/>
  <c r="H180" i="4"/>
  <c r="G180" i="4" s="1"/>
  <c r="I180" i="4" s="1"/>
  <c r="C181" i="4" s="1"/>
  <c r="D184" i="4"/>
  <c r="E184" i="4"/>
  <c r="A185" i="4"/>
  <c r="B184" i="4"/>
  <c r="F184" i="4" l="1"/>
  <c r="H181" i="4"/>
  <c r="G181" i="4" s="1"/>
  <c r="I181" i="4" s="1"/>
  <c r="C182" i="4" s="1"/>
  <c r="A186" i="4"/>
  <c r="B185" i="4"/>
  <c r="E185" i="4"/>
  <c r="D185" i="4"/>
  <c r="F185" i="4" l="1"/>
  <c r="H182" i="4"/>
  <c r="G182" i="4" s="1"/>
  <c r="I182" i="4" s="1"/>
  <c r="C183" i="4" s="1"/>
  <c r="A187" i="4"/>
  <c r="B186" i="4"/>
  <c r="E186" i="4"/>
  <c r="D186" i="4"/>
  <c r="F186" i="4" l="1"/>
  <c r="E187" i="4"/>
  <c r="D187" i="4"/>
  <c r="A188" i="4"/>
  <c r="B187" i="4"/>
  <c r="H183" i="4"/>
  <c r="G183" i="4" s="1"/>
  <c r="I183" i="4" s="1"/>
  <c r="C184" i="4" s="1"/>
  <c r="F187" i="4" l="1"/>
  <c r="H184" i="4"/>
  <c r="G184" i="4" s="1"/>
  <c r="I184" i="4" s="1"/>
  <c r="C185" i="4" s="1"/>
  <c r="D188" i="4"/>
  <c r="A189" i="4"/>
  <c r="B188" i="4"/>
  <c r="E188" i="4"/>
  <c r="F188" i="4" l="1"/>
  <c r="H185" i="4"/>
  <c r="G185" i="4" s="1"/>
  <c r="I185" i="4" s="1"/>
  <c r="C186" i="4" s="1"/>
  <c r="A190" i="4"/>
  <c r="B189" i="4"/>
  <c r="E189" i="4"/>
  <c r="D189" i="4"/>
  <c r="F189" i="4" l="1"/>
  <c r="H186" i="4"/>
  <c r="G186" i="4" s="1"/>
  <c r="I186" i="4" s="1"/>
  <c r="C187" i="4" s="1"/>
  <c r="A191" i="4"/>
  <c r="B190" i="4"/>
  <c r="E190" i="4"/>
  <c r="D190" i="4"/>
  <c r="F190" i="4" l="1"/>
  <c r="H187" i="4"/>
  <c r="G187" i="4" s="1"/>
  <c r="I187" i="4" s="1"/>
  <c r="C188" i="4" s="1"/>
  <c r="E191" i="4"/>
  <c r="D191" i="4"/>
  <c r="A192" i="4"/>
  <c r="B191" i="4"/>
  <c r="F191" i="4" l="1"/>
  <c r="D192" i="4"/>
  <c r="E192" i="4"/>
  <c r="A193" i="4"/>
  <c r="B192" i="4"/>
  <c r="H188" i="4"/>
  <c r="G188" i="4" s="1"/>
  <c r="I188" i="4" s="1"/>
  <c r="C189" i="4" s="1"/>
  <c r="F192" i="4" l="1"/>
  <c r="H189" i="4"/>
  <c r="G189" i="4" s="1"/>
  <c r="I189" i="4" s="1"/>
  <c r="C190" i="4" s="1"/>
  <c r="A194" i="4"/>
  <c r="B193" i="4"/>
  <c r="E193" i="4"/>
  <c r="D193" i="4"/>
  <c r="F193" i="4" l="1"/>
  <c r="A195" i="4"/>
  <c r="B194" i="4"/>
  <c r="E194" i="4"/>
  <c r="D194" i="4"/>
  <c r="H190" i="4"/>
  <c r="G190" i="4" s="1"/>
  <c r="I190" i="4" s="1"/>
  <c r="C191" i="4" s="1"/>
  <c r="F194" i="4" l="1"/>
  <c r="H191" i="4"/>
  <c r="G191" i="4" s="1"/>
  <c r="I191" i="4" s="1"/>
  <c r="C192" i="4" s="1"/>
  <c r="E195" i="4"/>
  <c r="D195" i="4"/>
  <c r="A196" i="4"/>
  <c r="B195" i="4"/>
  <c r="F195" i="4" l="1"/>
  <c r="H192" i="4"/>
  <c r="G192" i="4" s="1"/>
  <c r="I192" i="4" s="1"/>
  <c r="C193" i="4" s="1"/>
  <c r="D196" i="4"/>
  <c r="A197" i="4"/>
  <c r="B196" i="4"/>
  <c r="E196" i="4"/>
  <c r="F196" i="4" l="1"/>
  <c r="A198" i="4"/>
  <c r="B197" i="4"/>
  <c r="E197" i="4"/>
  <c r="D197" i="4"/>
  <c r="H193" i="4"/>
  <c r="G193" i="4" s="1"/>
  <c r="I193" i="4" s="1"/>
  <c r="C194" i="4" s="1"/>
  <c r="F197" i="4" l="1"/>
  <c r="H194" i="4"/>
  <c r="G194" i="4" s="1"/>
  <c r="I194" i="4" s="1"/>
  <c r="C195" i="4" s="1"/>
  <c r="A199" i="4"/>
  <c r="B198" i="4"/>
  <c r="E198" i="4"/>
  <c r="D198" i="4"/>
  <c r="F198" i="4" l="1"/>
  <c r="H195" i="4"/>
  <c r="G195" i="4" s="1"/>
  <c r="I195" i="4" s="1"/>
  <c r="C196" i="4" s="1"/>
  <c r="E199" i="4"/>
  <c r="D199" i="4"/>
  <c r="A200" i="4"/>
  <c r="B199" i="4"/>
  <c r="F199" i="4" l="1"/>
  <c r="H196" i="4"/>
  <c r="G196" i="4" s="1"/>
  <c r="I196" i="4" s="1"/>
  <c r="C197" i="4" s="1"/>
  <c r="D200" i="4"/>
  <c r="E200" i="4"/>
  <c r="A201" i="4"/>
  <c r="B200" i="4"/>
  <c r="F200" i="4" l="1"/>
  <c r="H197" i="4"/>
  <c r="G197" i="4" s="1"/>
  <c r="I197" i="4" s="1"/>
  <c r="C198" i="4" s="1"/>
  <c r="A202" i="4"/>
  <c r="B201" i="4"/>
  <c r="E201" i="4"/>
  <c r="D201" i="4"/>
  <c r="F201" i="4" l="1"/>
  <c r="H198" i="4"/>
  <c r="G198" i="4" s="1"/>
  <c r="I198" i="4" s="1"/>
  <c r="C199" i="4" s="1"/>
  <c r="A203" i="4"/>
  <c r="B202" i="4"/>
  <c r="E202" i="4"/>
  <c r="D202" i="4"/>
  <c r="F202" i="4" l="1"/>
  <c r="E203" i="4"/>
  <c r="D203" i="4"/>
  <c r="A204" i="4"/>
  <c r="B203" i="4"/>
  <c r="H199" i="4"/>
  <c r="G199" i="4" s="1"/>
  <c r="I199" i="4" s="1"/>
  <c r="C200" i="4" s="1"/>
  <c r="F203" i="4" l="1"/>
  <c r="H200" i="4"/>
  <c r="G200" i="4" s="1"/>
  <c r="I200" i="4" s="1"/>
  <c r="C201" i="4" s="1"/>
  <c r="D204" i="4"/>
  <c r="A205" i="4"/>
  <c r="B204" i="4"/>
  <c r="E204" i="4"/>
  <c r="F204" i="4" l="1"/>
  <c r="H201" i="4"/>
  <c r="G201" i="4" s="1"/>
  <c r="I201" i="4" s="1"/>
  <c r="C202" i="4" s="1"/>
  <c r="A206" i="4"/>
  <c r="B205" i="4"/>
  <c r="E205" i="4"/>
  <c r="D205" i="4"/>
  <c r="F205" i="4" l="1"/>
  <c r="H202" i="4"/>
  <c r="G202" i="4" s="1"/>
  <c r="I202" i="4" s="1"/>
  <c r="C203" i="4" s="1"/>
  <c r="A207" i="4"/>
  <c r="B206" i="4"/>
  <c r="E206" i="4"/>
  <c r="D206" i="4"/>
  <c r="F206" i="4" l="1"/>
  <c r="E207" i="4"/>
  <c r="D207" i="4"/>
  <c r="A208" i="4"/>
  <c r="B207" i="4"/>
  <c r="H203" i="4"/>
  <c r="G203" i="4" s="1"/>
  <c r="I203" i="4" s="1"/>
  <c r="C204" i="4" s="1"/>
  <c r="F207" i="4" l="1"/>
  <c r="H204" i="4"/>
  <c r="G204" i="4" s="1"/>
  <c r="I204" i="4" s="1"/>
  <c r="C205" i="4" s="1"/>
  <c r="D208" i="4"/>
  <c r="E208" i="4"/>
  <c r="A209" i="4"/>
  <c r="B208" i="4"/>
  <c r="F208" i="4" l="1"/>
  <c r="A210" i="4"/>
  <c r="B209" i="4"/>
  <c r="E209" i="4"/>
  <c r="D209" i="4"/>
  <c r="H205" i="4"/>
  <c r="G205" i="4" s="1"/>
  <c r="I205" i="4" s="1"/>
  <c r="C206" i="4" s="1"/>
  <c r="F209" i="4" l="1"/>
  <c r="H206" i="4"/>
  <c r="G206" i="4" s="1"/>
  <c r="I206" i="4" s="1"/>
  <c r="C207" i="4" s="1"/>
  <c r="A211" i="4"/>
  <c r="B210" i="4"/>
  <c r="E210" i="4"/>
  <c r="D210" i="4"/>
  <c r="F210" i="4" l="1"/>
  <c r="H207" i="4"/>
  <c r="G207" i="4" s="1"/>
  <c r="I207" i="4" s="1"/>
  <c r="C208" i="4" s="1"/>
  <c r="E211" i="4"/>
  <c r="D211" i="4"/>
  <c r="A212" i="4"/>
  <c r="B211" i="4"/>
  <c r="F211" i="4" l="1"/>
  <c r="H208" i="4"/>
  <c r="G208" i="4" s="1"/>
  <c r="I208" i="4" s="1"/>
  <c r="C209" i="4" s="1"/>
  <c r="D212" i="4"/>
  <c r="A213" i="4"/>
  <c r="B212" i="4"/>
  <c r="E212" i="4"/>
  <c r="F212" i="4" l="1"/>
  <c r="H209" i="4"/>
  <c r="G209" i="4" s="1"/>
  <c r="I209" i="4" s="1"/>
  <c r="C210" i="4" s="1"/>
  <c r="E213" i="4"/>
  <c r="B213" i="4"/>
  <c r="A214" i="4"/>
  <c r="D213" i="4"/>
  <c r="F213" i="4" l="1"/>
  <c r="H210" i="4"/>
  <c r="G210" i="4" s="1"/>
  <c r="I210" i="4" s="1"/>
  <c r="C211" i="4" s="1"/>
  <c r="D214" i="4"/>
  <c r="A215" i="4"/>
  <c r="E214" i="4"/>
  <c r="B214" i="4"/>
  <c r="F214" i="4" l="1"/>
  <c r="H211" i="4"/>
  <c r="G211" i="4" s="1"/>
  <c r="I211" i="4" s="1"/>
  <c r="C212" i="4" s="1"/>
  <c r="A216" i="4"/>
  <c r="E215" i="4"/>
  <c r="D215" i="4"/>
  <c r="B215" i="4"/>
  <c r="F215" i="4" l="1"/>
  <c r="A217" i="4"/>
  <c r="B216" i="4"/>
  <c r="E216" i="4"/>
  <c r="D216" i="4"/>
  <c r="H212" i="4"/>
  <c r="G212" i="4" s="1"/>
  <c r="I212" i="4" s="1"/>
  <c r="C213" i="4" s="1"/>
  <c r="F216" i="4" l="1"/>
  <c r="H213" i="4"/>
  <c r="G213" i="4" s="1"/>
  <c r="I213" i="4" s="1"/>
  <c r="C214" i="4" s="1"/>
  <c r="E217" i="4"/>
  <c r="D217" i="4"/>
  <c r="A218" i="4"/>
  <c r="B217" i="4"/>
  <c r="F217" i="4" l="1"/>
  <c r="H214" i="4"/>
  <c r="G214" i="4" s="1"/>
  <c r="I214" i="4" s="1"/>
  <c r="C215" i="4" s="1"/>
  <c r="D218" i="4"/>
  <c r="A219" i="4"/>
  <c r="B218" i="4"/>
  <c r="E218" i="4"/>
  <c r="F218" i="4" l="1"/>
  <c r="H215" i="4"/>
  <c r="G215" i="4" s="1"/>
  <c r="I215" i="4" s="1"/>
  <c r="C216" i="4" s="1"/>
  <c r="A220" i="4"/>
  <c r="B219" i="4"/>
  <c r="E219" i="4"/>
  <c r="D219" i="4"/>
  <c r="F219" i="4" l="1"/>
  <c r="H216" i="4"/>
  <c r="G216" i="4" s="1"/>
  <c r="I216" i="4" s="1"/>
  <c r="C217" i="4" s="1"/>
  <c r="A221" i="4"/>
  <c r="B220" i="4"/>
  <c r="E220" i="4"/>
  <c r="D220" i="4"/>
  <c r="F220" i="4" l="1"/>
  <c r="H217" i="4"/>
  <c r="G217" i="4" s="1"/>
  <c r="I217" i="4" s="1"/>
  <c r="C218" i="4" s="1"/>
  <c r="E221" i="4"/>
  <c r="D221" i="4"/>
  <c r="A222" i="4"/>
  <c r="B221" i="4"/>
  <c r="F221" i="4" l="1"/>
  <c r="H218" i="4"/>
  <c r="G218" i="4" s="1"/>
  <c r="I218" i="4" s="1"/>
  <c r="C219" i="4" s="1"/>
  <c r="D222" i="4"/>
  <c r="E222" i="4"/>
  <c r="B222" i="4"/>
  <c r="A223" i="4"/>
  <c r="F222" i="4" l="1"/>
  <c r="H219" i="4"/>
  <c r="G219" i="4" s="1"/>
  <c r="I219" i="4" s="1"/>
  <c r="C220" i="4" s="1"/>
  <c r="A224" i="4"/>
  <c r="B223" i="4"/>
  <c r="E223" i="4"/>
  <c r="D223" i="4"/>
  <c r="F223" i="4" l="1"/>
  <c r="H220" i="4"/>
  <c r="G220" i="4" s="1"/>
  <c r="I220" i="4" s="1"/>
  <c r="C221" i="4" s="1"/>
  <c r="A225" i="4"/>
  <c r="B224" i="4"/>
  <c r="E224" i="4"/>
  <c r="D224" i="4"/>
  <c r="F224" i="4" l="1"/>
  <c r="E225" i="4"/>
  <c r="D225" i="4"/>
  <c r="A226" i="4"/>
  <c r="B225" i="4"/>
  <c r="H221" i="4"/>
  <c r="G221" i="4" s="1"/>
  <c r="I221" i="4" s="1"/>
  <c r="C222" i="4" s="1"/>
  <c r="F225" i="4" l="1"/>
  <c r="D226" i="4"/>
  <c r="A227" i="4"/>
  <c r="B226" i="4"/>
  <c r="E226" i="4"/>
  <c r="H222" i="4"/>
  <c r="G222" i="4" s="1"/>
  <c r="I222" i="4" s="1"/>
  <c r="C223" i="4" s="1"/>
  <c r="F226" i="4" l="1"/>
  <c r="H223" i="4"/>
  <c r="G223" i="4" s="1"/>
  <c r="I223" i="4" s="1"/>
  <c r="C224" i="4" s="1"/>
  <c r="A228" i="4"/>
  <c r="B227" i="4"/>
  <c r="E227" i="4"/>
  <c r="D227" i="4"/>
  <c r="F227" i="4" l="1"/>
  <c r="H224" i="4"/>
  <c r="G224" i="4" s="1"/>
  <c r="I224" i="4" s="1"/>
  <c r="C225" i="4" s="1"/>
  <c r="A229" i="4"/>
  <c r="B228" i="4"/>
  <c r="E228" i="4"/>
  <c r="D228" i="4"/>
  <c r="F228" i="4" l="1"/>
  <c r="H225" i="4"/>
  <c r="G225" i="4" s="1"/>
  <c r="I225" i="4" s="1"/>
  <c r="C226" i="4" s="1"/>
  <c r="E229" i="4"/>
  <c r="D229" i="4"/>
  <c r="B229" i="4"/>
  <c r="A230" i="4"/>
  <c r="F229" i="4" l="1"/>
  <c r="H226" i="4"/>
  <c r="G226" i="4" s="1"/>
  <c r="I226" i="4" s="1"/>
  <c r="C227" i="4" s="1"/>
  <c r="D230" i="4"/>
  <c r="E230" i="4"/>
  <c r="A231" i="4"/>
  <c r="B230" i="4"/>
  <c r="F230" i="4" l="1"/>
  <c r="H227" i="4"/>
  <c r="G227" i="4" s="1"/>
  <c r="I227" i="4" s="1"/>
  <c r="C228" i="4" s="1"/>
  <c r="A232" i="4"/>
  <c r="B231" i="4"/>
  <c r="E231" i="4"/>
  <c r="D231" i="4"/>
  <c r="F231" i="4" l="1"/>
  <c r="H228" i="4"/>
  <c r="G228" i="4" s="1"/>
  <c r="I228" i="4" s="1"/>
  <c r="C229" i="4" s="1"/>
  <c r="A233" i="4"/>
  <c r="B232" i="4"/>
  <c r="E232" i="4"/>
  <c r="D232" i="4"/>
  <c r="F232" i="4" l="1"/>
  <c r="H229" i="4"/>
  <c r="G229" i="4" s="1"/>
  <c r="I229" i="4" s="1"/>
  <c r="C230" i="4" s="1"/>
  <c r="E233" i="4"/>
  <c r="D233" i="4"/>
  <c r="A234" i="4"/>
  <c r="B233" i="4"/>
  <c r="F233" i="4" l="1"/>
  <c r="H230" i="4"/>
  <c r="G230" i="4" s="1"/>
  <c r="I230" i="4" s="1"/>
  <c r="C231" i="4" s="1"/>
  <c r="D234" i="4"/>
  <c r="A235" i="4"/>
  <c r="B234" i="4"/>
  <c r="E234" i="4"/>
  <c r="F234" i="4" l="1"/>
  <c r="H231" i="4"/>
  <c r="G231" i="4" s="1"/>
  <c r="I231" i="4" s="1"/>
  <c r="C232" i="4" s="1"/>
  <c r="A236" i="4"/>
  <c r="B235" i="4"/>
  <c r="E235" i="4"/>
  <c r="D235" i="4"/>
  <c r="F235" i="4" l="1"/>
  <c r="H232" i="4"/>
  <c r="G232" i="4" s="1"/>
  <c r="I232" i="4" s="1"/>
  <c r="C233" i="4" s="1"/>
  <c r="A237" i="4"/>
  <c r="B236" i="4"/>
  <c r="E236" i="4"/>
  <c r="D236" i="4"/>
  <c r="F236" i="4" l="1"/>
  <c r="H233" i="4"/>
  <c r="G233" i="4" s="1"/>
  <c r="I233" i="4" s="1"/>
  <c r="C234" i="4" s="1"/>
  <c r="E237" i="4"/>
  <c r="D237" i="4"/>
  <c r="A238" i="4"/>
  <c r="B237" i="4"/>
  <c r="F237" i="4" l="1"/>
  <c r="H234" i="4"/>
  <c r="G234" i="4" s="1"/>
  <c r="I234" i="4" s="1"/>
  <c r="C235" i="4" s="1"/>
  <c r="D238" i="4"/>
  <c r="E238" i="4"/>
  <c r="B238" i="4"/>
  <c r="A239" i="4"/>
  <c r="F238" i="4" l="1"/>
  <c r="H235" i="4"/>
  <c r="G235" i="4" s="1"/>
  <c r="I235" i="4" s="1"/>
  <c r="C236" i="4" s="1"/>
  <c r="A240" i="4"/>
  <c r="B239" i="4"/>
  <c r="E239" i="4"/>
  <c r="D239" i="4"/>
  <c r="F239" i="4" l="1"/>
  <c r="A241" i="4"/>
  <c r="B240" i="4"/>
  <c r="E240" i="4"/>
  <c r="D240" i="4"/>
  <c r="H236" i="4"/>
  <c r="G236" i="4" s="1"/>
  <c r="I236" i="4" s="1"/>
  <c r="C237" i="4" s="1"/>
  <c r="F240" i="4" l="1"/>
  <c r="H237" i="4"/>
  <c r="G237" i="4" s="1"/>
  <c r="I237" i="4" s="1"/>
  <c r="C238" i="4" s="1"/>
  <c r="E241" i="4"/>
  <c r="D241" i="4"/>
  <c r="A242" i="4"/>
  <c r="B241" i="4"/>
  <c r="F241" i="4" l="1"/>
  <c r="H238" i="4"/>
  <c r="G238" i="4" s="1"/>
  <c r="I238" i="4" s="1"/>
  <c r="C239" i="4" s="1"/>
  <c r="D242" i="4"/>
  <c r="A243" i="4"/>
  <c r="B242" i="4"/>
  <c r="E242" i="4"/>
  <c r="F242" i="4" l="1"/>
  <c r="H239" i="4"/>
  <c r="G239" i="4" s="1"/>
  <c r="I239" i="4" s="1"/>
  <c r="C240" i="4" s="1"/>
  <c r="A244" i="4"/>
  <c r="B243" i="4"/>
  <c r="E243" i="4"/>
  <c r="D243" i="4"/>
  <c r="F243" i="4" l="1"/>
  <c r="H240" i="4"/>
  <c r="G240" i="4" s="1"/>
  <c r="I240" i="4" s="1"/>
  <c r="C241" i="4" s="1"/>
  <c r="A245" i="4"/>
  <c r="B244" i="4"/>
  <c r="E244" i="4"/>
  <c r="D244" i="4"/>
  <c r="F244" i="4" l="1"/>
  <c r="E245" i="4"/>
  <c r="D245" i="4"/>
  <c r="B245" i="4"/>
  <c r="A246" i="4"/>
  <c r="H241" i="4"/>
  <c r="G241" i="4" s="1"/>
  <c r="I241" i="4" s="1"/>
  <c r="C242" i="4" s="1"/>
  <c r="F245" i="4" l="1"/>
  <c r="H242" i="4"/>
  <c r="G242" i="4" s="1"/>
  <c r="I242" i="4" s="1"/>
  <c r="C243" i="4" s="1"/>
  <c r="D246" i="4"/>
  <c r="E246" i="4"/>
  <c r="A247" i="4"/>
  <c r="B246" i="4"/>
  <c r="F246" i="4" l="1"/>
  <c r="H243" i="4"/>
  <c r="G243" i="4" s="1"/>
  <c r="I243" i="4" s="1"/>
  <c r="C244" i="4" s="1"/>
  <c r="A248" i="4"/>
  <c r="B247" i="4"/>
  <c r="E247" i="4"/>
  <c r="D247" i="4"/>
  <c r="F247" i="4" l="1"/>
  <c r="A249" i="4"/>
  <c r="B248" i="4"/>
  <c r="E248" i="4"/>
  <c r="D248" i="4"/>
  <c r="H244" i="4"/>
  <c r="G244" i="4" s="1"/>
  <c r="I244" i="4" s="1"/>
  <c r="C245" i="4" s="1"/>
  <c r="F248" i="4" l="1"/>
  <c r="H245" i="4"/>
  <c r="G245" i="4" s="1"/>
  <c r="I245" i="4" s="1"/>
  <c r="C246" i="4" s="1"/>
  <c r="E249" i="4"/>
  <c r="D249" i="4"/>
  <c r="A250" i="4"/>
  <c r="B249" i="4"/>
  <c r="F249" i="4" l="1"/>
  <c r="H246" i="4"/>
  <c r="G246" i="4" s="1"/>
  <c r="I246" i="4" s="1"/>
  <c r="C247" i="4" s="1"/>
  <c r="D250" i="4"/>
  <c r="A251" i="4"/>
  <c r="B250" i="4"/>
  <c r="E250" i="4"/>
  <c r="F250" i="4" l="1"/>
  <c r="H247" i="4"/>
  <c r="G247" i="4" s="1"/>
  <c r="I247" i="4" s="1"/>
  <c r="C248" i="4" s="1"/>
  <c r="A252" i="4"/>
  <c r="B251" i="4"/>
  <c r="E251" i="4"/>
  <c r="D251" i="4"/>
  <c r="F251" i="4" l="1"/>
  <c r="H248" i="4"/>
  <c r="G248" i="4" s="1"/>
  <c r="I248" i="4" s="1"/>
  <c r="C249" i="4" s="1"/>
  <c r="A253" i="4"/>
  <c r="B252" i="4"/>
  <c r="E252" i="4"/>
  <c r="D252" i="4"/>
  <c r="F252" i="4" l="1"/>
  <c r="H249" i="4"/>
  <c r="G249" i="4" s="1"/>
  <c r="I249" i="4" s="1"/>
  <c r="C250" i="4" s="1"/>
  <c r="E253" i="4"/>
  <c r="D253" i="4"/>
  <c r="A254" i="4"/>
  <c r="B253" i="4"/>
  <c r="F253" i="4" l="1"/>
  <c r="D254" i="4"/>
  <c r="E254" i="4"/>
  <c r="B254" i="4"/>
  <c r="A255" i="4"/>
  <c r="H250" i="4"/>
  <c r="G250" i="4" s="1"/>
  <c r="I250" i="4" s="1"/>
  <c r="C251" i="4" s="1"/>
  <c r="F254" i="4" l="1"/>
  <c r="H251" i="4"/>
  <c r="G251" i="4" s="1"/>
  <c r="I251" i="4" s="1"/>
  <c r="C252" i="4" s="1"/>
  <c r="A256" i="4"/>
  <c r="B255" i="4"/>
  <c r="E255" i="4"/>
  <c r="D255" i="4"/>
  <c r="F255" i="4" l="1"/>
  <c r="H252" i="4"/>
  <c r="G252" i="4" s="1"/>
  <c r="I252" i="4" s="1"/>
  <c r="C253" i="4" s="1"/>
  <c r="A257" i="4"/>
  <c r="B256" i="4"/>
  <c r="E256" i="4"/>
  <c r="D256" i="4"/>
  <c r="F256" i="4" l="1"/>
  <c r="E257" i="4"/>
  <c r="D257" i="4"/>
  <c r="A258" i="4"/>
  <c r="B257" i="4"/>
  <c r="H253" i="4"/>
  <c r="G253" i="4" s="1"/>
  <c r="I253" i="4" s="1"/>
  <c r="C254" i="4" s="1"/>
  <c r="F257" i="4" l="1"/>
  <c r="H254" i="4"/>
  <c r="G254" i="4" s="1"/>
  <c r="I254" i="4" s="1"/>
  <c r="C255" i="4" s="1"/>
  <c r="D258" i="4"/>
  <c r="A259" i="4"/>
  <c r="B258" i="4"/>
  <c r="E258" i="4"/>
  <c r="F258" i="4" l="1"/>
  <c r="H255" i="4"/>
  <c r="G255" i="4" s="1"/>
  <c r="I255" i="4" s="1"/>
  <c r="C256" i="4" s="1"/>
  <c r="A260" i="4"/>
  <c r="B259" i="4"/>
  <c r="E259" i="4"/>
  <c r="D259" i="4"/>
  <c r="F259" i="4" l="1"/>
  <c r="A261" i="4"/>
  <c r="B260" i="4"/>
  <c r="E260" i="4"/>
  <c r="D260" i="4"/>
  <c r="H256" i="4"/>
  <c r="G256" i="4" s="1"/>
  <c r="I256" i="4" s="1"/>
  <c r="C257" i="4" s="1"/>
  <c r="F260" i="4" l="1"/>
  <c r="H257" i="4"/>
  <c r="G257" i="4" s="1"/>
  <c r="I257" i="4" s="1"/>
  <c r="C258" i="4" s="1"/>
  <c r="E261" i="4"/>
  <c r="D261" i="4"/>
  <c r="B261" i="4"/>
  <c r="A262" i="4"/>
  <c r="F261" i="4" l="1"/>
  <c r="H258" i="4"/>
  <c r="G258" i="4" s="1"/>
  <c r="I258" i="4" s="1"/>
  <c r="C259" i="4" s="1"/>
  <c r="D262" i="4"/>
  <c r="E262" i="4"/>
  <c r="A263" i="4"/>
  <c r="B262" i="4"/>
  <c r="F262" i="4" l="1"/>
  <c r="H259" i="4"/>
  <c r="G259" i="4" s="1"/>
  <c r="I259" i="4" s="1"/>
  <c r="C260" i="4" s="1"/>
  <c r="A264" i="4"/>
  <c r="B263" i="4"/>
  <c r="E263" i="4"/>
  <c r="D263" i="4"/>
  <c r="F263" i="4" l="1"/>
  <c r="H260" i="4"/>
  <c r="G260" i="4" s="1"/>
  <c r="I260" i="4" s="1"/>
  <c r="C261" i="4" s="1"/>
  <c r="A265" i="4"/>
  <c r="B264" i="4"/>
  <c r="E264" i="4"/>
  <c r="D264" i="4"/>
  <c r="F264" i="4" l="1"/>
  <c r="E265" i="4"/>
  <c r="D265" i="4"/>
  <c r="A266" i="4"/>
  <c r="B265" i="4"/>
  <c r="H261" i="4"/>
  <c r="G261" i="4" s="1"/>
  <c r="I261" i="4" s="1"/>
  <c r="C262" i="4" s="1"/>
  <c r="F265" i="4" l="1"/>
  <c r="H262" i="4"/>
  <c r="G262" i="4" s="1"/>
  <c r="I262" i="4" s="1"/>
  <c r="C263" i="4" s="1"/>
  <c r="D266" i="4"/>
  <c r="A267" i="4"/>
  <c r="B266" i="4"/>
  <c r="E266" i="4"/>
  <c r="F266" i="4" l="1"/>
  <c r="A268" i="4"/>
  <c r="B267" i="4"/>
  <c r="E267" i="4"/>
  <c r="D267" i="4"/>
  <c r="H263" i="4"/>
  <c r="G263" i="4" s="1"/>
  <c r="I263" i="4" s="1"/>
  <c r="C264" i="4" s="1"/>
  <c r="F267" i="4" l="1"/>
  <c r="A269" i="4"/>
  <c r="B268" i="4"/>
  <c r="E268" i="4"/>
  <c r="D268" i="4"/>
  <c r="H264" i="4"/>
  <c r="G264" i="4" s="1"/>
  <c r="I264" i="4" s="1"/>
  <c r="C265" i="4" s="1"/>
  <c r="F268" i="4" l="1"/>
  <c r="H265" i="4"/>
  <c r="G265" i="4" s="1"/>
  <c r="I265" i="4" s="1"/>
  <c r="C266" i="4" s="1"/>
  <c r="E269" i="4"/>
  <c r="D269" i="4"/>
  <c r="A270" i="4"/>
  <c r="B269" i="4"/>
  <c r="F269" i="4" l="1"/>
  <c r="D270" i="4"/>
  <c r="E270" i="4"/>
  <c r="B270" i="4"/>
  <c r="A271" i="4"/>
  <c r="H266" i="4"/>
  <c r="G266" i="4" s="1"/>
  <c r="I266" i="4" s="1"/>
  <c r="C267" i="4" s="1"/>
  <c r="F270" i="4" l="1"/>
  <c r="H267" i="4"/>
  <c r="G267" i="4" s="1"/>
  <c r="I267" i="4" s="1"/>
  <c r="C268" i="4" s="1"/>
  <c r="A272" i="4"/>
  <c r="B271" i="4"/>
  <c r="E271" i="4"/>
  <c r="D271" i="4"/>
  <c r="F271" i="4" l="1"/>
  <c r="H268" i="4"/>
  <c r="G268" i="4" s="1"/>
  <c r="I268" i="4" s="1"/>
  <c r="C269" i="4" s="1"/>
  <c r="A273" i="4"/>
  <c r="B272" i="4"/>
  <c r="E272" i="4"/>
  <c r="D272" i="4"/>
  <c r="F272" i="4" l="1"/>
  <c r="E273" i="4"/>
  <c r="B273" i="4"/>
  <c r="D273" i="4"/>
  <c r="F273" i="4" s="1"/>
  <c r="A274" i="4"/>
  <c r="H269" i="4"/>
  <c r="G269" i="4" s="1"/>
  <c r="I269" i="4" s="1"/>
  <c r="C270" i="4" s="1"/>
  <c r="H270" i="4" l="1"/>
  <c r="G270" i="4" s="1"/>
  <c r="I270" i="4" s="1"/>
  <c r="C271" i="4" s="1"/>
  <c r="D274" i="4"/>
  <c r="B274" i="4"/>
  <c r="E274" i="4"/>
  <c r="A275" i="4"/>
  <c r="F274" i="4" l="1"/>
  <c r="H271" i="4"/>
  <c r="G271" i="4" s="1"/>
  <c r="I271" i="4" s="1"/>
  <c r="C272" i="4" s="1"/>
  <c r="A276" i="4"/>
  <c r="E275" i="4"/>
  <c r="D275" i="4"/>
  <c r="B275" i="4"/>
  <c r="F275" i="4" l="1"/>
  <c r="H272" i="4"/>
  <c r="G272" i="4" s="1"/>
  <c r="I272" i="4" s="1"/>
  <c r="C273" i="4" s="1"/>
  <c r="A277" i="4"/>
  <c r="B276" i="4"/>
  <c r="E276" i="4"/>
  <c r="D276" i="4"/>
  <c r="F276" i="4" l="1"/>
  <c r="H273" i="4"/>
  <c r="G273" i="4" s="1"/>
  <c r="I273" i="4" s="1"/>
  <c r="C274" i="4" s="1"/>
  <c r="E277" i="4"/>
  <c r="B277" i="4"/>
  <c r="A278" i="4"/>
  <c r="D277" i="4"/>
  <c r="F277" i="4" l="1"/>
  <c r="H274" i="4"/>
  <c r="G274" i="4" s="1"/>
  <c r="I274" i="4" s="1"/>
  <c r="C275" i="4" s="1"/>
  <c r="A279" i="4"/>
  <c r="D278" i="4"/>
  <c r="E278" i="4"/>
  <c r="B278" i="4"/>
  <c r="F278" i="4" l="1"/>
  <c r="E279" i="4"/>
  <c r="A280" i="4"/>
  <c r="B279" i="4"/>
  <c r="D279" i="4"/>
  <c r="H275" i="4"/>
  <c r="G275" i="4" s="1"/>
  <c r="I275" i="4" s="1"/>
  <c r="C276" i="4" s="1"/>
  <c r="F279" i="4" l="1"/>
  <c r="H276" i="4"/>
  <c r="G276" i="4" s="1"/>
  <c r="I276" i="4" s="1"/>
  <c r="C277" i="4" s="1"/>
  <c r="D280" i="4"/>
  <c r="A281" i="4"/>
  <c r="B280" i="4"/>
  <c r="E280" i="4"/>
  <c r="F280" i="4" l="1"/>
  <c r="H277" i="4"/>
  <c r="G277" i="4" s="1"/>
  <c r="I277" i="4" s="1"/>
  <c r="C278" i="4" s="1"/>
  <c r="E281" i="4"/>
  <c r="D281" i="4"/>
  <c r="B281" i="4"/>
  <c r="A282" i="4"/>
  <c r="F281" i="4" l="1"/>
  <c r="H278" i="4"/>
  <c r="G278" i="4" s="1"/>
  <c r="I278" i="4" s="1"/>
  <c r="C279" i="4" s="1"/>
  <c r="A283" i="4"/>
  <c r="B282" i="4"/>
  <c r="D282" i="4"/>
  <c r="E282" i="4"/>
  <c r="F282" i="4" l="1"/>
  <c r="H279" i="4"/>
  <c r="G279" i="4" s="1"/>
  <c r="I279" i="4" s="1"/>
  <c r="C280" i="4" s="1"/>
  <c r="E283" i="4"/>
  <c r="D283" i="4"/>
  <c r="A284" i="4"/>
  <c r="B283" i="4"/>
  <c r="F283" i="4" l="1"/>
  <c r="H280" i="4"/>
  <c r="G280" i="4" s="1"/>
  <c r="I280" i="4" s="1"/>
  <c r="C281" i="4" s="1"/>
  <c r="D284" i="4"/>
  <c r="A285" i="4"/>
  <c r="B284" i="4"/>
  <c r="E284" i="4"/>
  <c r="F284" i="4" l="1"/>
  <c r="H281" i="4"/>
  <c r="G281" i="4" s="1"/>
  <c r="I281" i="4" s="1"/>
  <c r="C282" i="4" s="1"/>
  <c r="A286" i="4"/>
  <c r="B285" i="4"/>
  <c r="E285" i="4"/>
  <c r="D285" i="4"/>
  <c r="F285" i="4" l="1"/>
  <c r="H282" i="4"/>
  <c r="G282" i="4" s="1"/>
  <c r="I282" i="4" s="1"/>
  <c r="C283" i="4" s="1"/>
  <c r="A287" i="4"/>
  <c r="B286" i="4"/>
  <c r="E286" i="4"/>
  <c r="D286" i="4"/>
  <c r="F286" i="4" l="1"/>
  <c r="H283" i="4"/>
  <c r="G283" i="4" s="1"/>
  <c r="I283" i="4" s="1"/>
  <c r="C284" i="4" s="1"/>
  <c r="E287" i="4"/>
  <c r="D287" i="4"/>
  <c r="A288" i="4"/>
  <c r="B287" i="4"/>
  <c r="F287" i="4" l="1"/>
  <c r="H284" i="4"/>
  <c r="G284" i="4" s="1"/>
  <c r="I284" i="4" s="1"/>
  <c r="C285" i="4" s="1"/>
  <c r="D288" i="4"/>
  <c r="A289" i="4"/>
  <c r="B288" i="4"/>
  <c r="E288" i="4"/>
  <c r="F288" i="4" l="1"/>
  <c r="A290" i="4"/>
  <c r="B289" i="4"/>
  <c r="E289" i="4"/>
  <c r="D289" i="4"/>
  <c r="H285" i="4"/>
  <c r="G285" i="4" s="1"/>
  <c r="I285" i="4" s="1"/>
  <c r="C286" i="4" s="1"/>
  <c r="F289" i="4" l="1"/>
  <c r="H286" i="4"/>
  <c r="G286" i="4" s="1"/>
  <c r="I286" i="4" s="1"/>
  <c r="C287" i="4" s="1"/>
  <c r="A291" i="4"/>
  <c r="B290" i="4"/>
  <c r="E290" i="4"/>
  <c r="D290" i="4"/>
  <c r="F290" i="4" l="1"/>
  <c r="E291" i="4"/>
  <c r="D291" i="4"/>
  <c r="B291" i="4"/>
  <c r="A292" i="4"/>
  <c r="H287" i="4"/>
  <c r="G287" i="4" s="1"/>
  <c r="I287" i="4" s="1"/>
  <c r="C288" i="4" s="1"/>
  <c r="F291" i="4" l="1"/>
  <c r="H288" i="4"/>
  <c r="G288" i="4" s="1"/>
  <c r="I288" i="4" s="1"/>
  <c r="C289" i="4" s="1"/>
  <c r="D292" i="4"/>
  <c r="A293" i="4"/>
  <c r="B292" i="4"/>
  <c r="E292" i="4"/>
  <c r="F292" i="4" l="1"/>
  <c r="A294" i="4"/>
  <c r="B293" i="4"/>
  <c r="E293" i="4"/>
  <c r="D293" i="4"/>
  <c r="H289" i="4"/>
  <c r="G289" i="4" s="1"/>
  <c r="I289" i="4" s="1"/>
  <c r="C290" i="4" s="1"/>
  <c r="F293" i="4" l="1"/>
  <c r="H290" i="4"/>
  <c r="G290" i="4" s="1"/>
  <c r="I290" i="4" s="1"/>
  <c r="C291" i="4" s="1"/>
  <c r="A295" i="4"/>
  <c r="B294" i="4"/>
  <c r="E294" i="4"/>
  <c r="D294" i="4"/>
  <c r="F294" i="4" l="1"/>
  <c r="H291" i="4"/>
  <c r="G291" i="4" s="1"/>
  <c r="I291" i="4" s="1"/>
  <c r="C292" i="4" s="1"/>
  <c r="E295" i="4"/>
  <c r="D295" i="4"/>
  <c r="B295" i="4"/>
  <c r="A296" i="4"/>
  <c r="F295" i="4" l="1"/>
  <c r="H292" i="4"/>
  <c r="G292" i="4" s="1"/>
  <c r="I292" i="4" s="1"/>
  <c r="C293" i="4" s="1"/>
  <c r="D296" i="4"/>
  <c r="A297" i="4"/>
  <c r="B296" i="4"/>
  <c r="E296" i="4"/>
  <c r="F296" i="4" l="1"/>
  <c r="A298" i="4"/>
  <c r="B297" i="4"/>
  <c r="E297" i="4"/>
  <c r="D297" i="4"/>
  <c r="H293" i="4"/>
  <c r="G293" i="4" s="1"/>
  <c r="I293" i="4" s="1"/>
  <c r="C294" i="4" s="1"/>
  <c r="F297" i="4" l="1"/>
  <c r="H294" i="4"/>
  <c r="G294" i="4" s="1"/>
  <c r="I294" i="4" s="1"/>
  <c r="C295" i="4" s="1"/>
  <c r="A299" i="4"/>
  <c r="B298" i="4"/>
  <c r="E298" i="4"/>
  <c r="D298" i="4"/>
  <c r="F298" i="4" l="1"/>
  <c r="H295" i="4"/>
  <c r="G295" i="4" s="1"/>
  <c r="I295" i="4" s="1"/>
  <c r="C296" i="4" s="1"/>
  <c r="E299" i="4"/>
  <c r="D299" i="4"/>
  <c r="A300" i="4"/>
  <c r="B299" i="4"/>
  <c r="F299" i="4" l="1"/>
  <c r="H296" i="4"/>
  <c r="G296" i="4" s="1"/>
  <c r="I296" i="4" s="1"/>
  <c r="C297" i="4" s="1"/>
  <c r="D300" i="4"/>
  <c r="A301" i="4"/>
  <c r="B300" i="4"/>
  <c r="E300" i="4"/>
  <c r="F300" i="4" l="1"/>
  <c r="H297" i="4"/>
  <c r="G297" i="4" s="1"/>
  <c r="I297" i="4" s="1"/>
  <c r="C298" i="4" s="1"/>
  <c r="A302" i="4"/>
  <c r="B301" i="4"/>
  <c r="E301" i="4"/>
  <c r="D301" i="4"/>
  <c r="F301" i="4" l="1"/>
  <c r="H298" i="4"/>
  <c r="G298" i="4" s="1"/>
  <c r="I298" i="4" s="1"/>
  <c r="C299" i="4" s="1"/>
  <c r="A303" i="4"/>
  <c r="B302" i="4"/>
  <c r="E302" i="4"/>
  <c r="D302" i="4"/>
  <c r="F302" i="4" l="1"/>
  <c r="H299" i="4"/>
  <c r="G299" i="4" s="1"/>
  <c r="I299" i="4" s="1"/>
  <c r="C300" i="4" s="1"/>
  <c r="A304" i="4"/>
  <c r="E303" i="4"/>
  <c r="D303" i="4"/>
  <c r="B303" i="4"/>
  <c r="F303" i="4" l="1"/>
  <c r="H300" i="4"/>
  <c r="G300" i="4" s="1"/>
  <c r="I300" i="4" s="1"/>
  <c r="C301" i="4" s="1"/>
  <c r="D304" i="4"/>
  <c r="A305" i="4"/>
  <c r="E304" i="4"/>
  <c r="B304" i="4"/>
  <c r="F304" i="4" l="1"/>
  <c r="B305" i="4"/>
  <c r="A306" i="4"/>
  <c r="E305" i="4"/>
  <c r="D305" i="4"/>
  <c r="H301" i="4"/>
  <c r="G301" i="4" s="1"/>
  <c r="I301" i="4" s="1"/>
  <c r="C302" i="4" s="1"/>
  <c r="F305" i="4" l="1"/>
  <c r="H302" i="4"/>
  <c r="G302" i="4" s="1"/>
  <c r="I302" i="4" s="1"/>
  <c r="C303" i="4" s="1"/>
  <c r="A307" i="4"/>
  <c r="B306" i="4"/>
  <c r="D306" i="4"/>
  <c r="E306" i="4"/>
  <c r="F306" i="4" l="1"/>
  <c r="E307" i="4"/>
  <c r="A308" i="4"/>
  <c r="D307" i="4"/>
  <c r="B307" i="4"/>
  <c r="H303" i="4"/>
  <c r="G303" i="4" s="1"/>
  <c r="I303" i="4" s="1"/>
  <c r="C304" i="4" s="1"/>
  <c r="F307" i="4" l="1"/>
  <c r="H304" i="4"/>
  <c r="G304" i="4" s="1"/>
  <c r="I304" i="4" s="1"/>
  <c r="C305" i="4" s="1"/>
  <c r="D308" i="4"/>
  <c r="B308" i="4"/>
  <c r="A309" i="4"/>
  <c r="E308" i="4"/>
  <c r="F308" i="4" l="1"/>
  <c r="H305" i="4"/>
  <c r="G305" i="4" s="1"/>
  <c r="I305" i="4" s="1"/>
  <c r="C306" i="4" s="1"/>
  <c r="D309" i="4"/>
  <c r="B309" i="4"/>
  <c r="A310" i="4"/>
  <c r="E309" i="4"/>
  <c r="F309" i="4" l="1"/>
  <c r="A311" i="4"/>
  <c r="B310" i="4"/>
  <c r="E310" i="4"/>
  <c r="D310" i="4"/>
  <c r="H306" i="4"/>
  <c r="G306" i="4" s="1"/>
  <c r="I306" i="4" s="1"/>
  <c r="C307" i="4" s="1"/>
  <c r="F310" i="4" l="1"/>
  <c r="H307" i="4"/>
  <c r="G307" i="4" s="1"/>
  <c r="I307" i="4" s="1"/>
  <c r="C308" i="4" s="1"/>
  <c r="E311" i="4"/>
  <c r="B311" i="4"/>
  <c r="A312" i="4"/>
  <c r="D311" i="4"/>
  <c r="F311" i="4" l="1"/>
  <c r="H308" i="4"/>
  <c r="G308" i="4" s="1"/>
  <c r="I308" i="4" s="1"/>
  <c r="C309" i="4" s="1"/>
  <c r="A313" i="4"/>
  <c r="D312" i="4"/>
  <c r="B312" i="4"/>
  <c r="E312" i="4"/>
  <c r="F312" i="4" l="1"/>
  <c r="H309" i="4"/>
  <c r="G309" i="4" s="1"/>
  <c r="I309" i="4" s="1"/>
  <c r="C310" i="4" s="1"/>
  <c r="E313" i="4"/>
  <c r="A314" i="4"/>
  <c r="B313" i="4"/>
  <c r="D313" i="4"/>
  <c r="F313" i="4" l="1"/>
  <c r="D314" i="4"/>
  <c r="A315" i="4"/>
  <c r="B314" i="4"/>
  <c r="E314" i="4"/>
  <c r="H310" i="4"/>
  <c r="G310" i="4" s="1"/>
  <c r="I310" i="4" s="1"/>
  <c r="C311" i="4" s="1"/>
  <c r="F314" i="4" l="1"/>
  <c r="H311" i="4"/>
  <c r="G311" i="4" s="1"/>
  <c r="I311" i="4" s="1"/>
  <c r="C312" i="4" s="1"/>
  <c r="A316" i="4"/>
  <c r="E315" i="4"/>
  <c r="D315" i="4"/>
  <c r="B315" i="4"/>
  <c r="F315" i="4" l="1"/>
  <c r="H312" i="4"/>
  <c r="G312" i="4" s="1"/>
  <c r="I312" i="4" s="1"/>
  <c r="C313" i="4" s="1"/>
  <c r="A317" i="4"/>
  <c r="B316" i="4"/>
  <c r="E316" i="4"/>
  <c r="D316" i="4"/>
  <c r="F316" i="4" l="1"/>
  <c r="E317" i="4"/>
  <c r="D317" i="4"/>
  <c r="B317" i="4"/>
  <c r="A318" i="4"/>
  <c r="H313" i="4"/>
  <c r="G313" i="4" s="1"/>
  <c r="I313" i="4" s="1"/>
  <c r="C314" i="4" s="1"/>
  <c r="F317" i="4" l="1"/>
  <c r="H314" i="4"/>
  <c r="G314" i="4" s="1"/>
  <c r="I314" i="4" s="1"/>
  <c r="C315" i="4" s="1"/>
  <c r="D318" i="4"/>
  <c r="A319" i="4"/>
  <c r="B318" i="4"/>
  <c r="E318" i="4"/>
  <c r="F318" i="4" l="1"/>
  <c r="H315" i="4"/>
  <c r="G315" i="4" s="1"/>
  <c r="I315" i="4" s="1"/>
  <c r="C316" i="4" s="1"/>
  <c r="A320" i="4"/>
  <c r="B319" i="4"/>
  <c r="E319" i="4"/>
  <c r="D319" i="4"/>
  <c r="F319" i="4" l="1"/>
  <c r="H316" i="4"/>
  <c r="G316" i="4" s="1"/>
  <c r="I316" i="4" s="1"/>
  <c r="C317" i="4" s="1"/>
  <c r="A321" i="4"/>
  <c r="B320" i="4"/>
  <c r="E320" i="4"/>
  <c r="D320" i="4"/>
  <c r="F320" i="4" l="1"/>
  <c r="H317" i="4"/>
  <c r="G317" i="4" s="1"/>
  <c r="I317" i="4" s="1"/>
  <c r="C318" i="4" s="1"/>
  <c r="E321" i="4"/>
  <c r="D321" i="4"/>
  <c r="B321" i="4"/>
  <c r="A322" i="4"/>
  <c r="F321" i="4" l="1"/>
  <c r="D322" i="4"/>
  <c r="A323" i="4"/>
  <c r="B322" i="4"/>
  <c r="E322" i="4"/>
  <c r="H318" i="4"/>
  <c r="G318" i="4" s="1"/>
  <c r="I318" i="4" s="1"/>
  <c r="C319" i="4" s="1"/>
  <c r="F322" i="4" l="1"/>
  <c r="H319" i="4"/>
  <c r="G319" i="4" s="1"/>
  <c r="I319" i="4" s="1"/>
  <c r="C320" i="4" s="1"/>
  <c r="A324" i="4"/>
  <c r="B323" i="4"/>
  <c r="E323" i="4"/>
  <c r="D323" i="4"/>
  <c r="F323" i="4" l="1"/>
  <c r="H320" i="4"/>
  <c r="G320" i="4" s="1"/>
  <c r="I320" i="4" s="1"/>
  <c r="C321" i="4" s="1"/>
  <c r="A325" i="4"/>
  <c r="B324" i="4"/>
  <c r="E324" i="4"/>
  <c r="D324" i="4"/>
  <c r="F324" i="4" l="1"/>
  <c r="H321" i="4"/>
  <c r="G321" i="4" s="1"/>
  <c r="I321" i="4" s="1"/>
  <c r="C322" i="4" s="1"/>
  <c r="E325" i="4"/>
  <c r="D325" i="4"/>
  <c r="A326" i="4"/>
  <c r="B325" i="4"/>
  <c r="F325" i="4" l="1"/>
  <c r="H322" i="4"/>
  <c r="G322" i="4" s="1"/>
  <c r="I322" i="4" s="1"/>
  <c r="C323" i="4" s="1"/>
  <c r="D326" i="4"/>
  <c r="A327" i="4"/>
  <c r="B326" i="4"/>
  <c r="E326" i="4"/>
  <c r="F326" i="4" l="1"/>
  <c r="H323" i="4"/>
  <c r="G323" i="4" s="1"/>
  <c r="I323" i="4" s="1"/>
  <c r="C324" i="4" s="1"/>
  <c r="A328" i="4"/>
  <c r="B327" i="4"/>
  <c r="E327" i="4"/>
  <c r="D327" i="4"/>
  <c r="F327" i="4" l="1"/>
  <c r="H324" i="4"/>
  <c r="G324" i="4" s="1"/>
  <c r="I324" i="4" s="1"/>
  <c r="C325" i="4" s="1"/>
  <c r="A329" i="4"/>
  <c r="B328" i="4"/>
  <c r="E328" i="4"/>
  <c r="D328" i="4"/>
  <c r="F328" i="4" l="1"/>
  <c r="H325" i="4"/>
  <c r="G325" i="4" s="1"/>
  <c r="I325" i="4" s="1"/>
  <c r="C326" i="4" s="1"/>
  <c r="E329" i="4"/>
  <c r="D329" i="4"/>
  <c r="A330" i="4"/>
  <c r="B329" i="4"/>
  <c r="F329" i="4" l="1"/>
  <c r="H326" i="4"/>
  <c r="G326" i="4" s="1"/>
  <c r="I326" i="4" s="1"/>
  <c r="C327" i="4" s="1"/>
  <c r="D330" i="4"/>
  <c r="A331" i="4"/>
  <c r="B330" i="4"/>
  <c r="E330" i="4"/>
  <c r="F330" i="4" l="1"/>
  <c r="H327" i="4"/>
  <c r="G327" i="4" s="1"/>
  <c r="I327" i="4" s="1"/>
  <c r="C328" i="4" s="1"/>
  <c r="A332" i="4"/>
  <c r="B331" i="4"/>
  <c r="E331" i="4"/>
  <c r="D331" i="4"/>
  <c r="F331" i="4" l="1"/>
  <c r="A333" i="4"/>
  <c r="B332" i="4"/>
  <c r="E332" i="4"/>
  <c r="D332" i="4"/>
  <c r="H328" i="4"/>
  <c r="G328" i="4" s="1"/>
  <c r="I328" i="4" s="1"/>
  <c r="C329" i="4" s="1"/>
  <c r="F332" i="4" l="1"/>
  <c r="E333" i="4"/>
  <c r="D333" i="4"/>
  <c r="B333" i="4"/>
  <c r="A334" i="4"/>
  <c r="H329" i="4"/>
  <c r="G329" i="4" s="1"/>
  <c r="I329" i="4" s="1"/>
  <c r="C330" i="4" s="1"/>
  <c r="F333" i="4" l="1"/>
  <c r="H330" i="4"/>
  <c r="G330" i="4" s="1"/>
  <c r="I330" i="4" s="1"/>
  <c r="C331" i="4" s="1"/>
  <c r="D334" i="4"/>
  <c r="A335" i="4"/>
  <c r="B334" i="4"/>
  <c r="E334" i="4"/>
  <c r="F334" i="4" l="1"/>
  <c r="H331" i="4"/>
  <c r="G331" i="4" s="1"/>
  <c r="I331" i="4" s="1"/>
  <c r="C332" i="4" s="1"/>
  <c r="A336" i="4"/>
  <c r="B335" i="4"/>
  <c r="E335" i="4"/>
  <c r="D335" i="4"/>
  <c r="F335" i="4" l="1"/>
  <c r="H332" i="4"/>
  <c r="G332" i="4" s="1"/>
  <c r="I332" i="4" s="1"/>
  <c r="C333" i="4" s="1"/>
  <c r="A337" i="4"/>
  <c r="B336" i="4"/>
  <c r="E336" i="4"/>
  <c r="D336" i="4"/>
  <c r="F336" i="4" l="1"/>
  <c r="H333" i="4"/>
  <c r="G333" i="4" s="1"/>
  <c r="I333" i="4" s="1"/>
  <c r="C334" i="4" s="1"/>
  <c r="E337" i="4"/>
  <c r="D337" i="4"/>
  <c r="B337" i="4"/>
  <c r="A338" i="4"/>
  <c r="F337" i="4" l="1"/>
  <c r="D338" i="4"/>
  <c r="A339" i="4"/>
  <c r="B338" i="4"/>
  <c r="E338" i="4"/>
  <c r="H334" i="4"/>
  <c r="G334" i="4" s="1"/>
  <c r="I334" i="4" s="1"/>
  <c r="C335" i="4" s="1"/>
  <c r="F338" i="4" l="1"/>
  <c r="A340" i="4"/>
  <c r="B339" i="4"/>
  <c r="E339" i="4"/>
  <c r="D339" i="4"/>
  <c r="H335" i="4"/>
  <c r="G335" i="4" s="1"/>
  <c r="I335" i="4" s="1"/>
  <c r="C336" i="4" s="1"/>
  <c r="F339" i="4" l="1"/>
  <c r="H336" i="4"/>
  <c r="G336" i="4" s="1"/>
  <c r="I336" i="4" s="1"/>
  <c r="C337" i="4" s="1"/>
  <c r="A341" i="4"/>
  <c r="D340" i="4"/>
  <c r="B340" i="4"/>
  <c r="E340" i="4"/>
  <c r="F340" i="4" l="1"/>
  <c r="E341" i="4"/>
  <c r="D341" i="4"/>
  <c r="A342" i="4"/>
  <c r="B341" i="4"/>
  <c r="H337" i="4"/>
  <c r="G337" i="4" s="1"/>
  <c r="I337" i="4" s="1"/>
  <c r="C338" i="4" s="1"/>
  <c r="F341" i="4" l="1"/>
  <c r="H338" i="4"/>
  <c r="G338" i="4" s="1"/>
  <c r="I338" i="4" s="1"/>
  <c r="C339" i="4" s="1"/>
  <c r="D342" i="4"/>
  <c r="A343" i="4"/>
  <c r="B342" i="4"/>
  <c r="E342" i="4"/>
  <c r="F342" i="4" l="1"/>
  <c r="H339" i="4"/>
  <c r="G339" i="4" s="1"/>
  <c r="I339" i="4" s="1"/>
  <c r="C340" i="4" s="1"/>
  <c r="A344" i="4"/>
  <c r="B343" i="4"/>
  <c r="E343" i="4"/>
  <c r="D343" i="4"/>
  <c r="F343" i="4" l="1"/>
  <c r="H340" i="4"/>
  <c r="G340" i="4" s="1"/>
  <c r="I340" i="4" s="1"/>
  <c r="C341" i="4" s="1"/>
  <c r="A345" i="4"/>
  <c r="B344" i="4"/>
  <c r="E344" i="4"/>
  <c r="D344" i="4"/>
  <c r="F344" i="4" l="1"/>
  <c r="E345" i="4"/>
  <c r="D345" i="4"/>
  <c r="B345" i="4"/>
  <c r="A346" i="4"/>
  <c r="H341" i="4"/>
  <c r="G341" i="4" s="1"/>
  <c r="I341" i="4" s="1"/>
  <c r="C342" i="4" s="1"/>
  <c r="F345" i="4" l="1"/>
  <c r="H342" i="4"/>
  <c r="G342" i="4" s="1"/>
  <c r="I342" i="4" s="1"/>
  <c r="C343" i="4" s="1"/>
  <c r="D346" i="4"/>
  <c r="A347" i="4"/>
  <c r="B346" i="4"/>
  <c r="E346" i="4"/>
  <c r="F346" i="4" l="1"/>
  <c r="A348" i="4"/>
  <c r="B347" i="4"/>
  <c r="E347" i="4"/>
  <c r="D347" i="4"/>
  <c r="H343" i="4"/>
  <c r="G343" i="4" s="1"/>
  <c r="I343" i="4" s="1"/>
  <c r="C344" i="4" s="1"/>
  <c r="F347" i="4" l="1"/>
  <c r="H344" i="4"/>
  <c r="G344" i="4" s="1"/>
  <c r="I344" i="4" s="1"/>
  <c r="C345" i="4" s="1"/>
  <c r="A349" i="4"/>
  <c r="B348" i="4"/>
  <c r="E348" i="4"/>
  <c r="D348" i="4"/>
  <c r="F348" i="4" l="1"/>
  <c r="H345" i="4"/>
  <c r="G345" i="4" s="1"/>
  <c r="I345" i="4" s="1"/>
  <c r="C346" i="4" s="1"/>
  <c r="E349" i="4"/>
  <c r="D349" i="4"/>
  <c r="B349" i="4"/>
  <c r="A350" i="4"/>
  <c r="F349" i="4" l="1"/>
  <c r="H346" i="4"/>
  <c r="G346" i="4" s="1"/>
  <c r="I346" i="4" s="1"/>
  <c r="C347" i="4" s="1"/>
  <c r="D350" i="4"/>
  <c r="A351" i="4"/>
  <c r="B350" i="4"/>
  <c r="E350" i="4"/>
  <c r="F350" i="4" l="1"/>
  <c r="A352" i="4"/>
  <c r="B351" i="4"/>
  <c r="E351" i="4"/>
  <c r="D351" i="4"/>
  <c r="H347" i="4"/>
  <c r="G347" i="4" s="1"/>
  <c r="I347" i="4" s="1"/>
  <c r="C348" i="4" s="1"/>
  <c r="F351" i="4" l="1"/>
  <c r="H348" i="4"/>
  <c r="G348" i="4" s="1"/>
  <c r="I348" i="4" s="1"/>
  <c r="C349" i="4" s="1"/>
  <c r="A353" i="4"/>
  <c r="B352" i="4"/>
  <c r="E352" i="4"/>
  <c r="D352" i="4"/>
  <c r="F352" i="4" l="1"/>
  <c r="H349" i="4"/>
  <c r="G349" i="4" s="1"/>
  <c r="I349" i="4" s="1"/>
  <c r="C350" i="4" s="1"/>
  <c r="E353" i="4"/>
  <c r="D353" i="4"/>
  <c r="A354" i="4"/>
  <c r="B353" i="4"/>
  <c r="F353" i="4" l="1"/>
  <c r="H350" i="4"/>
  <c r="G350" i="4" s="1"/>
  <c r="I350" i="4" s="1"/>
  <c r="C351" i="4" s="1"/>
  <c r="D354" i="4"/>
  <c r="A355" i="4"/>
  <c r="B354" i="4"/>
  <c r="E354" i="4"/>
  <c r="F354" i="4" l="1"/>
  <c r="H351" i="4"/>
  <c r="G351" i="4" s="1"/>
  <c r="I351" i="4" s="1"/>
  <c r="C352" i="4" s="1"/>
  <c r="A356" i="4"/>
  <c r="B355" i="4"/>
  <c r="E355" i="4"/>
  <c r="D355" i="4"/>
  <c r="F355" i="4" l="1"/>
  <c r="H352" i="4"/>
  <c r="G352" i="4" s="1"/>
  <c r="I352" i="4" s="1"/>
  <c r="C353" i="4" s="1"/>
  <c r="A357" i="4"/>
  <c r="B356" i="4"/>
  <c r="E356" i="4"/>
  <c r="D356" i="4"/>
  <c r="F356" i="4" l="1"/>
  <c r="H353" i="4"/>
  <c r="G353" i="4" s="1"/>
  <c r="I353" i="4" s="1"/>
  <c r="C354" i="4" s="1"/>
  <c r="E357" i="4"/>
  <c r="D357" i="4"/>
  <c r="A358" i="4"/>
  <c r="B357" i="4"/>
  <c r="F357" i="4" l="1"/>
  <c r="D358" i="4"/>
  <c r="A359" i="4"/>
  <c r="B358" i="4"/>
  <c r="E358" i="4"/>
  <c r="H354" i="4"/>
  <c r="G354" i="4" s="1"/>
  <c r="I354" i="4" s="1"/>
  <c r="C355" i="4" s="1"/>
  <c r="F358" i="4" l="1"/>
  <c r="H355" i="4"/>
  <c r="G355" i="4" s="1"/>
  <c r="I355" i="4" s="1"/>
  <c r="C356" i="4" s="1"/>
  <c r="A360" i="4"/>
  <c r="B359" i="4"/>
  <c r="E359" i="4"/>
  <c r="D359" i="4"/>
  <c r="F359" i="4" l="1"/>
  <c r="H356" i="4"/>
  <c r="G356" i="4" s="1"/>
  <c r="I356" i="4" s="1"/>
  <c r="C357" i="4" s="1"/>
  <c r="A361" i="4"/>
  <c r="B360" i="4"/>
  <c r="E360" i="4"/>
  <c r="D360" i="4"/>
  <c r="F360" i="4" l="1"/>
  <c r="E361" i="4"/>
  <c r="D361" i="4"/>
  <c r="B361" i="4"/>
  <c r="A362" i="4"/>
  <c r="H357" i="4"/>
  <c r="G357" i="4" s="1"/>
  <c r="I357" i="4" s="1"/>
  <c r="C358" i="4" s="1"/>
  <c r="F361" i="4" l="1"/>
  <c r="H358" i="4"/>
  <c r="G358" i="4" s="1"/>
  <c r="I358" i="4" s="1"/>
  <c r="C359" i="4" s="1"/>
  <c r="D362" i="4"/>
  <c r="A363" i="4"/>
  <c r="B362" i="4"/>
  <c r="E362" i="4"/>
  <c r="F362" i="4" l="1"/>
  <c r="A364" i="4"/>
  <c r="B363" i="4"/>
  <c r="E363" i="4"/>
  <c r="D363" i="4"/>
  <c r="H359" i="4"/>
  <c r="G359" i="4" s="1"/>
  <c r="I359" i="4" s="1"/>
  <c r="C360" i="4" s="1"/>
  <c r="F363" i="4" l="1"/>
  <c r="H360" i="4"/>
  <c r="G360" i="4" s="1"/>
  <c r="I360" i="4" s="1"/>
  <c r="C361" i="4" s="1"/>
  <c r="A365" i="4"/>
  <c r="B364" i="4"/>
  <c r="E364" i="4"/>
  <c r="D364" i="4"/>
  <c r="F364" i="4" l="1"/>
  <c r="E365" i="4"/>
  <c r="D365" i="4"/>
  <c r="B365" i="4"/>
  <c r="A366" i="4"/>
  <c r="H361" i="4"/>
  <c r="G361" i="4" s="1"/>
  <c r="I361" i="4" s="1"/>
  <c r="C362" i="4" s="1"/>
  <c r="F365" i="4" l="1"/>
  <c r="H362" i="4"/>
  <c r="G362" i="4" s="1"/>
  <c r="I362" i="4" s="1"/>
  <c r="C363" i="4" s="1"/>
  <c r="D366" i="4"/>
  <c r="A367" i="4"/>
  <c r="B366" i="4"/>
  <c r="E366" i="4"/>
  <c r="F366" i="4" l="1"/>
  <c r="A368" i="4"/>
  <c r="B367" i="4"/>
  <c r="E367" i="4"/>
  <c r="D367" i="4"/>
  <c r="H363" i="4"/>
  <c r="G363" i="4" s="1"/>
  <c r="I363" i="4" s="1"/>
  <c r="C364" i="4" s="1"/>
  <c r="F367" i="4" l="1"/>
  <c r="A369" i="4"/>
  <c r="B368" i="4"/>
  <c r="E368" i="4"/>
  <c r="D368" i="4"/>
  <c r="H364" i="4"/>
  <c r="G364" i="4" s="1"/>
  <c r="I364" i="4" s="1"/>
  <c r="C365" i="4" s="1"/>
  <c r="F368" i="4" l="1"/>
  <c r="E369" i="4"/>
  <c r="D369" i="4"/>
  <c r="A370" i="4"/>
  <c r="B369" i="4"/>
  <c r="H365" i="4"/>
  <c r="G365" i="4" s="1"/>
  <c r="I365" i="4" s="1"/>
  <c r="C366" i="4" s="1"/>
  <c r="F369" i="4" l="1"/>
  <c r="H366" i="4"/>
  <c r="G366" i="4" s="1"/>
  <c r="I366" i="4" s="1"/>
  <c r="C367" i="4" s="1"/>
  <c r="D370" i="4"/>
  <c r="A371" i="4"/>
  <c r="B370" i="4"/>
  <c r="E370" i="4"/>
  <c r="F370" i="4" l="1"/>
  <c r="H367" i="4"/>
  <c r="G367" i="4" s="1"/>
  <c r="I367" i="4" s="1"/>
  <c r="C368" i="4" s="1"/>
  <c r="A372" i="4"/>
  <c r="B371" i="4"/>
  <c r="E371" i="4"/>
  <c r="D371" i="4"/>
  <c r="F371" i="4" l="1"/>
  <c r="H368" i="4"/>
  <c r="G368" i="4" s="1"/>
  <c r="I368" i="4" s="1"/>
  <c r="C369" i="4" s="1"/>
  <c r="A373" i="4"/>
  <c r="B372" i="4"/>
  <c r="E372" i="4"/>
  <c r="D372" i="4"/>
  <c r="F372" i="4" l="1"/>
  <c r="E373" i="4"/>
  <c r="D373" i="4"/>
  <c r="A374" i="4"/>
  <c r="B373" i="4"/>
  <c r="H369" i="4"/>
  <c r="G369" i="4" s="1"/>
  <c r="I369" i="4" s="1"/>
  <c r="C370" i="4" s="1"/>
  <c r="F373" i="4" l="1"/>
  <c r="H370" i="4"/>
  <c r="G370" i="4" s="1"/>
  <c r="I370" i="4" s="1"/>
  <c r="C371" i="4" s="1"/>
  <c r="D374" i="4"/>
  <c r="A375" i="4"/>
  <c r="B374" i="4"/>
  <c r="E374" i="4"/>
  <c r="F374" i="4" l="1"/>
  <c r="A376" i="4"/>
  <c r="B375" i="4"/>
  <c r="E375" i="4"/>
  <c r="D375" i="4"/>
  <c r="H371" i="4"/>
  <c r="G371" i="4" s="1"/>
  <c r="I371" i="4" s="1"/>
  <c r="C372" i="4" s="1"/>
  <c r="F375" i="4" l="1"/>
  <c r="A377" i="4"/>
  <c r="B376" i="4"/>
  <c r="E376" i="4"/>
  <c r="D376" i="4"/>
  <c r="H372" i="4"/>
  <c r="G372" i="4" s="1"/>
  <c r="I372" i="4" s="1"/>
  <c r="C373" i="4" s="1"/>
  <c r="F376" i="4" l="1"/>
  <c r="H373" i="4"/>
  <c r="G373" i="4" s="1"/>
  <c r="I373" i="4" s="1"/>
  <c r="C374" i="4" s="1"/>
  <c r="E377" i="4"/>
  <c r="D377" i="4"/>
  <c r="B377" i="4"/>
  <c r="F377" i="4" l="1"/>
  <c r="H374" i="4"/>
  <c r="G374" i="4" s="1"/>
  <c r="I374" i="4" s="1"/>
  <c r="C375" i="4" s="1"/>
  <c r="H375" i="4" l="1"/>
  <c r="G375" i="4" s="1"/>
  <c r="I375" i="4" s="1"/>
  <c r="C376" i="4" s="1"/>
  <c r="H376" i="4" l="1"/>
  <c r="G376" i="4" s="1"/>
  <c r="I376" i="4" s="1"/>
  <c r="C377" i="4" s="1"/>
  <c r="D14" i="4" l="1"/>
  <c r="H377" i="4"/>
  <c r="D15" i="4" l="1"/>
  <c r="D16" i="4" s="1"/>
  <c r="G377" i="4"/>
  <c r="I377" i="4" s="1"/>
  <c r="D13" i="4" s="1"/>
</calcChain>
</file>

<file path=xl/sharedStrings.xml><?xml version="1.0" encoding="utf-8"?>
<sst xmlns="http://schemas.openxmlformats.org/spreadsheetml/2006/main" count="22" uniqueCount="22">
  <si>
    <t>Enter Values</t>
  </si>
  <si>
    <t>Loan Amount</t>
  </si>
  <si>
    <t>Annual Interest Rate</t>
  </si>
  <si>
    <t>Loan Period in Years</t>
  </si>
  <si>
    <t>Start Date of Loan</t>
  </si>
  <si>
    <t>Optional Extra Payments</t>
  </si>
  <si>
    <t>Scheduled Monthly Payment</t>
  </si>
  <si>
    <t>Scheduled Number of Payments</t>
  </si>
  <si>
    <t>Actual Number of Payments</t>
  </si>
  <si>
    <t>Total Early Payments</t>
  </si>
  <si>
    <t>Total Interest</t>
  </si>
  <si>
    <t>Total Paid</t>
  </si>
  <si>
    <t>No.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</si>
  <si>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</si>
  <si>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</si>
  <si>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</si>
  <si>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</si>
  <si>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</si>
  <si>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</si>
  <si>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</si>
  <si>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</si>
  <si>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Fill in your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</si>
</sst>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23"/>
      <name val="Century Gothic"/>
      <family val="2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2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0" fontId="4" fillId="0" borderId="1" xfId="2" applyFont="1" applyBorder="1" applyAlignment="1">
      <alignment horizontal="left"/>
    </xf>
    <xf numFmtId="0" fontId="5" fillId="0" borderId="1" xfId="2" applyFont="1" applyBorder="1" applyAlignment="1">
      <alignment horizontal="right"/>
    </xf>
    <xf numFmtId="0" fontId="5" fillId="0" borderId="1" xfId="2" applyFont="1" applyBorder="1" applyAlignment="1">
      <alignment horizontal="left"/>
    </xf>
    <xf numFmtId="0" fontId="4" fillId="0" borderId="0" xfId="2" applyNumberFormat="1" applyFont="1" applyBorder="1" applyAlignment="1">
      <alignment horizontal="left"/>
    </xf>
    <xf numFmtId="7" fontId="6" fillId="0" borderId="0" xfId="2" applyNumberFormat="1" applyFont="1" applyFill="1" applyBorder="1" applyAlignment="1">
      <alignment horizontal="left"/>
    </xf>
    <xf numFmtId="7" fontId="4" fillId="0" borderId="0" xfId="2" applyNumberFormat="1" applyFont="1" applyFill="1" applyBorder="1" applyAlignment="1">
      <alignment horizontal="left"/>
    </xf>
    <xf numFmtId="10" fontId="6" fillId="0" borderId="0" xfId="2" applyNumberFormat="1" applyFont="1" applyFill="1" applyBorder="1" applyAlignment="1">
      <alignment horizontal="left"/>
    </xf>
    <xf numFmtId="10" fontId="4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14" fontId="4" fillId="0" borderId="0" xfId="2" applyNumberFormat="1" applyFont="1" applyBorder="1" applyAlignment="1">
      <alignment horizontal="left"/>
    </xf>
    <xf numFmtId="0" fontId="4" fillId="0" borderId="1" xfId="2" applyNumberFormat="1" applyFont="1" applyBorder="1" applyAlignment="1">
      <alignment horizontal="left"/>
    </xf>
    <xf numFmtId="44" fontId="4" fillId="0" borderId="0" xfId="3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left"/>
    </xf>
    <xf numFmtId="44" fontId="7" fillId="0" borderId="0" xfId="3" applyFont="1" applyFill="1" applyBorder="1" applyAlignment="1">
      <alignment horizontal="right"/>
    </xf>
    <xf numFmtId="44" fontId="4" fillId="0" borderId="0" xfId="1" applyFont="1" applyBorder="1" applyAlignment="1">
      <alignment horizontal="left"/>
    </xf>
    <xf numFmtId="0" fontId="5" fillId="0" borderId="2" xfId="2" applyFont="1" applyFill="1" applyBorder="1" applyAlignment="1" applyProtection="1">
      <alignment horizontal="left" wrapText="1"/>
    </xf>
    <xf numFmtId="0" fontId="5" fillId="0" borderId="2" xfId="2" applyFont="1" applyFill="1" applyBorder="1" applyAlignment="1" applyProtection="1">
      <alignment horizontal="left" wrapText="1" indent="2"/>
    </xf>
    <xf numFmtId="0" fontId="5" fillId="0" borderId="2" xfId="2" applyFont="1" applyFill="1" applyBorder="1" applyAlignment="1" applyProtection="1">
      <alignment horizontal="left" wrapText="1" indent="3"/>
    </xf>
    <xf numFmtId="0" fontId="4" fillId="0" borderId="0" xfId="2" applyNumberFormat="1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6" fillId="0" borderId="0" xfId="2" applyFont="1" applyFill="1" applyBorder="1" applyAlignment="1">
      <alignment horizontal="right"/>
    </xf>
    <xf numFmtId="14" fontId="6" fillId="0" borderId="0" xfId="2" applyNumberFormat="1" applyFont="1" applyFill="1" applyBorder="1" applyAlignment="1">
      <alignment horizontal="right"/>
    </xf>
    <xf numFmtId="44" fontId="6" fillId="0" borderId="0" xfId="3" applyFont="1" applyFill="1" applyBorder="1" applyAlignment="1">
      <alignment horizontal="right"/>
    </xf>
    <xf numFmtId="39" fontId="6" fillId="0" borderId="0" xfId="3" applyNumberFormat="1" applyFont="1" applyFill="1" applyBorder="1" applyAlignment="1">
      <alignment horizontal="right"/>
    </xf>
    <xf numFmtId="0" fontId="2" fillId="0" borderId="0" xfId="2"/>
    <xf numFmtId="0" fontId="4" fillId="0" borderId="0" xfId="2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43" fontId="6" fillId="0" borderId="0" xfId="3" applyNumberFormat="1" applyFont="1" applyFill="1" applyBorder="1" applyAlignment="1">
      <alignment horizontal="right"/>
    </xf>
    <xf numFmtId="0" fontId="2" fillId="0" borderId="0" xfId="2" applyFill="1"/>
    <xf numFmtId="0" fontId="4" fillId="0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right"/>
    </xf>
    <xf numFmtId="7" fontId="4" fillId="2" borderId="0" xfId="2" applyNumberFormat="1" applyFont="1" applyFill="1" applyBorder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14" fontId="4" fillId="2" borderId="0" xfId="2" applyNumberFormat="1" applyFont="1" applyFill="1" applyBorder="1" applyAlignment="1">
      <alignment horizontal="right"/>
    </xf>
  </cellXfs>
  <cellStyles count="4">
    <cellStyle name="Currency" xfId="1" builtinId="4"/>
    <cellStyle name="Currency 2 2" xfId="3"/>
    <cellStyle name="Normal" xfId="0" builtinId="0"/>
    <cellStyle name="Normal 2 2" xfId="2"/>
  </cellStyles>
  <dxfs count="2"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ath_000\Dropbox\SLE\Calculations\SReichl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 projection"/>
      <sheetName val="PSLF projection"/>
      <sheetName val="Same payoff date as PSLF"/>
      <sheetName val="Refi hypothetical"/>
      <sheetName val="net income"/>
      <sheetName val="AGI assumptions"/>
      <sheetName val="loan info"/>
    </sheetNames>
    <sheetDataSet>
      <sheetData sheetId="0"/>
      <sheetData sheetId="1"/>
      <sheetData sheetId="2">
        <row r="3">
          <cell r="D3" t="str">
            <v>Enter Values</v>
          </cell>
        </row>
        <row r="4">
          <cell r="A4" t="str">
            <v>Loan Amount</v>
          </cell>
          <cell r="D4">
            <v>249000</v>
          </cell>
        </row>
        <row r="5">
          <cell r="A5" t="str">
            <v>Annual Interest Rate</v>
          </cell>
          <cell r="D5">
            <v>6.5000000000000002E-2</v>
          </cell>
        </row>
        <row r="6">
          <cell r="A6" t="str">
            <v>Loan Period in Years</v>
          </cell>
          <cell r="D6">
            <v>8</v>
          </cell>
        </row>
        <row r="7">
          <cell r="A7" t="str">
            <v>Start Date of Loan</v>
          </cell>
          <cell r="D7">
            <v>43009</v>
          </cell>
        </row>
        <row r="8">
          <cell r="A8" t="str">
            <v>Optional Extra Payments</v>
          </cell>
        </row>
        <row r="11">
          <cell r="A11" t="str">
            <v>Scheduled Monthly Payment</v>
          </cell>
          <cell r="D11">
            <v>3333.1719193436529</v>
          </cell>
        </row>
        <row r="12">
          <cell r="A12" t="str">
            <v>Scheduled Number of Payments</v>
          </cell>
          <cell r="D12">
            <v>96</v>
          </cell>
        </row>
        <row r="13">
          <cell r="A13" t="str">
            <v>Actual Number of Payments</v>
          </cell>
          <cell r="D13">
            <v>96</v>
          </cell>
        </row>
        <row r="14">
          <cell r="A14" t="str">
            <v>Total Early Payments</v>
          </cell>
          <cell r="D14">
            <v>0</v>
          </cell>
        </row>
        <row r="15">
          <cell r="A15" t="str">
            <v>Total Interest</v>
          </cell>
          <cell r="D15">
            <v>70984.504256990738</v>
          </cell>
        </row>
        <row r="16">
          <cell r="A16" t="str">
            <v>Total Paid</v>
          </cell>
          <cell r="D16">
            <v>319984.50425699074</v>
          </cell>
          <cell r="E16">
            <v>86832</v>
          </cell>
        </row>
        <row r="17">
          <cell r="A17" t="str">
            <v>No.</v>
          </cell>
          <cell r="B17" t="str">
            <v>Payment Date</v>
          </cell>
          <cell r="C17" t="str">
            <v>Beginning Balance</v>
          </cell>
          <cell r="D17" t="str">
            <v>Scheduled Payment</v>
          </cell>
          <cell r="E17" t="str">
            <v>Extra Payment</v>
          </cell>
          <cell r="F17" t="str">
            <v>Total Payment</v>
          </cell>
          <cell r="G17" t="str">
            <v>Principal</v>
          </cell>
          <cell r="H17" t="str">
            <v>Interest</v>
          </cell>
          <cell r="I17" t="str">
            <v>Ending Balance</v>
          </cell>
        </row>
        <row r="18">
          <cell r="A18">
            <v>1</v>
          </cell>
          <cell r="B18">
            <v>43040</v>
          </cell>
          <cell r="C18">
            <v>249000</v>
          </cell>
          <cell r="D18">
            <v>3333.1719193436529</v>
          </cell>
          <cell r="E18">
            <v>0</v>
          </cell>
          <cell r="F18">
            <v>3333.1719193436529</v>
          </cell>
          <cell r="G18">
            <v>1984.4219193436529</v>
          </cell>
          <cell r="H18">
            <v>1348.75</v>
          </cell>
          <cell r="I18">
            <v>247015.57808065636</v>
          </cell>
        </row>
        <row r="19">
          <cell r="A19">
            <v>2</v>
          </cell>
          <cell r="B19">
            <v>43070</v>
          </cell>
          <cell r="C19">
            <v>247015.57808065636</v>
          </cell>
          <cell r="D19">
            <v>3333.1719193436529</v>
          </cell>
          <cell r="E19">
            <v>0</v>
          </cell>
          <cell r="F19">
            <v>3333.1719193436529</v>
          </cell>
          <cell r="G19">
            <v>1995.1708714067643</v>
          </cell>
          <cell r="H19">
            <v>1338.0010479368887</v>
          </cell>
          <cell r="I19">
            <v>245020.40720924959</v>
          </cell>
        </row>
        <row r="20">
          <cell r="A20">
            <v>3</v>
          </cell>
          <cell r="B20">
            <v>43101</v>
          </cell>
          <cell r="C20">
            <v>245020.40720924959</v>
          </cell>
          <cell r="D20">
            <v>3333.1719193436529</v>
          </cell>
          <cell r="E20">
            <v>0</v>
          </cell>
          <cell r="F20">
            <v>3333.1719193436529</v>
          </cell>
          <cell r="G20">
            <v>2005.9780469602176</v>
          </cell>
          <cell r="H20">
            <v>1327.1938723834353</v>
          </cell>
          <cell r="I20">
            <v>243014.42916228937</v>
          </cell>
        </row>
        <row r="21">
          <cell r="A21">
            <v>4</v>
          </cell>
          <cell r="B21">
            <v>43132</v>
          </cell>
          <cell r="C21">
            <v>243014.42916228937</v>
          </cell>
          <cell r="D21">
            <v>3333.1719193436529</v>
          </cell>
          <cell r="E21">
            <v>0</v>
          </cell>
          <cell r="F21">
            <v>3333.1719193436529</v>
          </cell>
          <cell r="G21">
            <v>2016.8437613812521</v>
          </cell>
          <cell r="H21">
            <v>1316.3281579624008</v>
          </cell>
          <cell r="I21">
            <v>240997.58540090811</v>
          </cell>
        </row>
        <row r="22">
          <cell r="A22">
            <v>5</v>
          </cell>
          <cell r="B22">
            <v>43160</v>
          </cell>
          <cell r="C22">
            <v>240997.58540090811</v>
          </cell>
          <cell r="D22">
            <v>3333.1719193436529</v>
          </cell>
          <cell r="E22">
            <v>0</v>
          </cell>
          <cell r="F22">
            <v>3333.1719193436529</v>
          </cell>
          <cell r="G22">
            <v>2027.7683317554006</v>
          </cell>
          <cell r="H22">
            <v>1305.4035875882523</v>
          </cell>
          <cell r="I22">
            <v>238969.81706915272</v>
          </cell>
        </row>
        <row r="23">
          <cell r="A23">
            <v>6</v>
          </cell>
          <cell r="B23">
            <v>43191</v>
          </cell>
          <cell r="C23">
            <v>238969.81706915272</v>
          </cell>
          <cell r="D23">
            <v>3333.1719193436529</v>
          </cell>
          <cell r="E23">
            <v>0</v>
          </cell>
          <cell r="F23">
            <v>3333.1719193436529</v>
          </cell>
          <cell r="G23">
            <v>2038.7520768857423</v>
          </cell>
          <cell r="H23">
            <v>1294.4198424579106</v>
          </cell>
          <cell r="I23">
            <v>236931.06499226697</v>
          </cell>
        </row>
        <row r="24">
          <cell r="A24">
            <v>7</v>
          </cell>
          <cell r="B24">
            <v>43221</v>
          </cell>
          <cell r="C24">
            <v>236931.06499226697</v>
          </cell>
          <cell r="D24">
            <v>3333.1719193436529</v>
          </cell>
          <cell r="E24">
            <v>0</v>
          </cell>
          <cell r="F24">
            <v>3333.1719193436529</v>
          </cell>
          <cell r="G24">
            <v>2049.795317302207</v>
          </cell>
          <cell r="H24">
            <v>1283.3766020414462</v>
          </cell>
          <cell r="I24">
            <v>234881.26967496477</v>
          </cell>
        </row>
        <row r="25">
          <cell r="A25">
            <v>8</v>
          </cell>
          <cell r="B25">
            <v>43252</v>
          </cell>
          <cell r="C25">
            <v>234881.26967496477</v>
          </cell>
          <cell r="D25">
            <v>3333.1719193436529</v>
          </cell>
          <cell r="E25">
            <v>0</v>
          </cell>
          <cell r="F25">
            <v>3333.1719193436529</v>
          </cell>
          <cell r="G25">
            <v>2060.8983752709273</v>
          </cell>
          <cell r="H25">
            <v>1272.2735440727258</v>
          </cell>
          <cell r="I25">
            <v>232820.37129969386</v>
          </cell>
        </row>
        <row r="26">
          <cell r="A26">
            <v>9</v>
          </cell>
          <cell r="B26">
            <v>43282</v>
          </cell>
          <cell r="C26">
            <v>232820.37129969386</v>
          </cell>
          <cell r="D26">
            <v>3333.1719193436529</v>
          </cell>
          <cell r="E26">
            <v>0</v>
          </cell>
          <cell r="F26">
            <v>3333.1719193436529</v>
          </cell>
          <cell r="G26">
            <v>2072.0615748036444</v>
          </cell>
          <cell r="H26">
            <v>1261.1103445400083</v>
          </cell>
          <cell r="I26">
            <v>230748.30972489022</v>
          </cell>
        </row>
        <row r="27">
          <cell r="A27">
            <v>10</v>
          </cell>
          <cell r="B27">
            <v>43313</v>
          </cell>
          <cell r="C27">
            <v>230748.30972489022</v>
          </cell>
          <cell r="D27">
            <v>3333.1719193436529</v>
          </cell>
          <cell r="E27">
            <v>0</v>
          </cell>
          <cell r="F27">
            <v>3333.1719193436529</v>
          </cell>
          <cell r="G27">
            <v>2083.285241667164</v>
          </cell>
          <cell r="H27">
            <v>1249.8866776764887</v>
          </cell>
          <cell r="I27">
            <v>228665.02448322307</v>
          </cell>
        </row>
        <row r="28">
          <cell r="A28">
            <v>11</v>
          </cell>
          <cell r="B28">
            <v>43344</v>
          </cell>
          <cell r="C28">
            <v>228665.02448322307</v>
          </cell>
          <cell r="D28">
            <v>3333.1719193436529</v>
          </cell>
          <cell r="E28">
            <v>0</v>
          </cell>
          <cell r="F28">
            <v>3333.1719193436529</v>
          </cell>
          <cell r="G28">
            <v>2094.5697033928609</v>
          </cell>
          <cell r="H28">
            <v>1238.6022159507918</v>
          </cell>
          <cell r="I28">
            <v>226570.45477983021</v>
          </cell>
        </row>
        <row r="29">
          <cell r="A29">
            <v>12</v>
          </cell>
          <cell r="B29">
            <v>43374</v>
          </cell>
          <cell r="C29">
            <v>226570.45477983021</v>
          </cell>
          <cell r="D29">
            <v>3333.1719193436529</v>
          </cell>
          <cell r="E29">
            <v>0</v>
          </cell>
          <cell r="F29">
            <v>3333.1719193436529</v>
          </cell>
          <cell r="G29">
            <v>2105.9152892862394</v>
          </cell>
          <cell r="H29">
            <v>1227.2566300574138</v>
          </cell>
          <cell r="I29">
            <v>224464.53949054398</v>
          </cell>
        </row>
        <row r="30">
          <cell r="A30">
            <v>13</v>
          </cell>
          <cell r="B30">
            <v>43405</v>
          </cell>
          <cell r="C30">
            <v>224464.53949054398</v>
          </cell>
          <cell r="D30">
            <v>3333.1719193436529</v>
          </cell>
          <cell r="E30">
            <v>0</v>
          </cell>
          <cell r="F30">
            <v>3333.1719193436529</v>
          </cell>
          <cell r="G30">
            <v>2117.3223304365397</v>
          </cell>
          <cell r="H30">
            <v>1215.8495889071132</v>
          </cell>
          <cell r="I30">
            <v>222347.21716010742</v>
          </cell>
        </row>
        <row r="31">
          <cell r="A31">
            <v>14</v>
          </cell>
          <cell r="B31">
            <v>43435</v>
          </cell>
          <cell r="C31">
            <v>222347.21716010742</v>
          </cell>
          <cell r="D31">
            <v>3333.1719193436529</v>
          </cell>
          <cell r="E31">
            <v>0</v>
          </cell>
          <cell r="F31">
            <v>3333.1719193436529</v>
          </cell>
          <cell r="G31">
            <v>2128.7911597264047</v>
          </cell>
          <cell r="H31">
            <v>1204.3807596172485</v>
          </cell>
          <cell r="I31">
            <v>220218.426000381</v>
          </cell>
        </row>
        <row r="32">
          <cell r="A32">
            <v>15</v>
          </cell>
          <cell r="B32">
            <v>43466</v>
          </cell>
          <cell r="C32">
            <v>220218.426000381</v>
          </cell>
          <cell r="D32">
            <v>3333.1719193436529</v>
          </cell>
          <cell r="E32">
            <v>0</v>
          </cell>
          <cell r="F32">
            <v>3333.1719193436529</v>
          </cell>
          <cell r="G32">
            <v>2140.322111841589</v>
          </cell>
          <cell r="H32">
            <v>1192.8498075020639</v>
          </cell>
          <cell r="I32">
            <v>218078.10388853942</v>
          </cell>
        </row>
        <row r="33">
          <cell r="A33">
            <v>16</v>
          </cell>
          <cell r="B33">
            <v>43497</v>
          </cell>
          <cell r="C33">
            <v>218078.10388853942</v>
          </cell>
          <cell r="D33">
            <v>3333.1719193436529</v>
          </cell>
          <cell r="E33">
            <v>0</v>
          </cell>
          <cell r="F33">
            <v>3333.1719193436529</v>
          </cell>
          <cell r="G33">
            <v>2151.9155232807307</v>
          </cell>
          <cell r="H33">
            <v>1181.256396062922</v>
          </cell>
          <cell r="I33">
            <v>215926.18836525868</v>
          </cell>
        </row>
        <row r="34">
          <cell r="A34">
            <v>17</v>
          </cell>
          <cell r="B34">
            <v>43525</v>
          </cell>
          <cell r="C34">
            <v>215926.18836525868</v>
          </cell>
          <cell r="D34">
            <v>3333.1719193436529</v>
          </cell>
          <cell r="E34">
            <v>0</v>
          </cell>
          <cell r="F34">
            <v>3333.1719193436529</v>
          </cell>
          <cell r="G34">
            <v>2163.5717323651684</v>
          </cell>
          <cell r="H34">
            <v>1169.6001869784845</v>
          </cell>
          <cell r="I34">
            <v>213762.61663289351</v>
          </cell>
        </row>
        <row r="35">
          <cell r="A35">
            <v>18</v>
          </cell>
          <cell r="B35">
            <v>43556</v>
          </cell>
          <cell r="C35">
            <v>213762.61663289351</v>
          </cell>
          <cell r="D35">
            <v>3333.1719193436529</v>
          </cell>
          <cell r="E35">
            <v>0</v>
          </cell>
          <cell r="F35">
            <v>3333.1719193436529</v>
          </cell>
          <cell r="G35">
            <v>2175.2910792488128</v>
          </cell>
          <cell r="H35">
            <v>1157.8808400948399</v>
          </cell>
          <cell r="I35">
            <v>211587.32555364468</v>
          </cell>
        </row>
        <row r="36">
          <cell r="A36">
            <v>19</v>
          </cell>
          <cell r="B36">
            <v>43586</v>
          </cell>
          <cell r="C36">
            <v>211587.32555364468</v>
          </cell>
          <cell r="D36">
            <v>3333.1719193436529</v>
          </cell>
          <cell r="E36">
            <v>0</v>
          </cell>
          <cell r="F36">
            <v>3333.1719193436529</v>
          </cell>
          <cell r="G36">
            <v>2187.0739059280777</v>
          </cell>
          <cell r="H36">
            <v>1146.0980134155755</v>
          </cell>
          <cell r="I36">
            <v>209400.25164771659</v>
          </cell>
        </row>
        <row r="37">
          <cell r="A37">
            <v>20</v>
          </cell>
          <cell r="B37">
            <v>43617</v>
          </cell>
          <cell r="C37">
            <v>209400.25164771659</v>
          </cell>
          <cell r="D37">
            <v>3333.1719193436529</v>
          </cell>
          <cell r="E37">
            <v>0</v>
          </cell>
          <cell r="F37">
            <v>3333.1719193436529</v>
          </cell>
          <cell r="G37">
            <v>2198.9205562518546</v>
          </cell>
          <cell r="H37">
            <v>1134.2513630917981</v>
          </cell>
          <cell r="I37">
            <v>207201.33109146473</v>
          </cell>
        </row>
        <row r="38">
          <cell r="A38">
            <v>21</v>
          </cell>
          <cell r="B38">
            <v>43647</v>
          </cell>
          <cell r="C38">
            <v>207201.33109146473</v>
          </cell>
          <cell r="D38">
            <v>3333.1719193436529</v>
          </cell>
          <cell r="E38">
            <v>0</v>
          </cell>
          <cell r="F38">
            <v>3333.1719193436529</v>
          </cell>
          <cell r="G38">
            <v>2210.8313759315524</v>
          </cell>
          <cell r="H38">
            <v>1122.3405434121007</v>
          </cell>
          <cell r="I38">
            <v>204990.49971553317</v>
          </cell>
        </row>
        <row r="39">
          <cell r="A39">
            <v>22</v>
          </cell>
          <cell r="B39">
            <v>43678</v>
          </cell>
          <cell r="C39">
            <v>204990.49971553317</v>
          </cell>
          <cell r="D39">
            <v>3333.1719193436529</v>
          </cell>
          <cell r="E39">
            <v>0</v>
          </cell>
          <cell r="F39">
            <v>3333.1719193436529</v>
          </cell>
          <cell r="G39">
            <v>2222.8067125511816</v>
          </cell>
          <cell r="H39">
            <v>1110.3652067924713</v>
          </cell>
          <cell r="I39">
            <v>202767.69300298198</v>
          </cell>
        </row>
        <row r="40">
          <cell r="A40">
            <v>23</v>
          </cell>
          <cell r="B40">
            <v>43709</v>
          </cell>
          <cell r="C40">
            <v>202767.69300298198</v>
          </cell>
          <cell r="D40">
            <v>3333.1719193436529</v>
          </cell>
          <cell r="E40">
            <v>0</v>
          </cell>
          <cell r="F40">
            <v>3333.1719193436529</v>
          </cell>
          <cell r="G40">
            <v>2234.8469155775006</v>
          </cell>
          <cell r="H40">
            <v>1098.3250037661523</v>
          </cell>
          <cell r="I40">
            <v>200532.84608740447</v>
          </cell>
        </row>
        <row r="41">
          <cell r="A41">
            <v>24</v>
          </cell>
          <cell r="B41">
            <v>43739</v>
          </cell>
          <cell r="C41">
            <v>200532.84608740447</v>
          </cell>
          <cell r="D41">
            <v>3333.1719193436529</v>
          </cell>
          <cell r="E41">
            <v>0</v>
          </cell>
          <cell r="F41">
            <v>3333.1719193436529</v>
          </cell>
          <cell r="G41">
            <v>2246.9523363702119</v>
          </cell>
          <cell r="H41">
            <v>1086.2195829734408</v>
          </cell>
          <cell r="I41">
            <v>198285.89375103425</v>
          </cell>
        </row>
        <row r="42">
          <cell r="A42">
            <v>25</v>
          </cell>
          <cell r="B42">
            <v>43770</v>
          </cell>
          <cell r="C42">
            <v>198285.89375103425</v>
          </cell>
          <cell r="D42">
            <v>3333.1719193436529</v>
          </cell>
          <cell r="E42">
            <v>0</v>
          </cell>
          <cell r="F42">
            <v>3333.1719193436529</v>
          </cell>
          <cell r="G42">
            <v>2259.1233281922173</v>
          </cell>
          <cell r="H42">
            <v>1074.0485911514356</v>
          </cell>
          <cell r="I42">
            <v>196026.77042284203</v>
          </cell>
        </row>
        <row r="43">
          <cell r="A43">
            <v>26</v>
          </cell>
          <cell r="B43">
            <v>43800</v>
          </cell>
          <cell r="C43">
            <v>196026.77042284203</v>
          </cell>
          <cell r="D43">
            <v>3333.1719193436529</v>
          </cell>
          <cell r="E43">
            <v>0</v>
          </cell>
          <cell r="F43">
            <v>3333.1719193436529</v>
          </cell>
          <cell r="G43">
            <v>2271.3602462199251</v>
          </cell>
          <cell r="H43">
            <v>1061.8116731237276</v>
          </cell>
          <cell r="I43">
            <v>193755.4101766221</v>
          </cell>
        </row>
        <row r="44">
          <cell r="A44">
            <v>27</v>
          </cell>
          <cell r="B44">
            <v>43831</v>
          </cell>
          <cell r="C44">
            <v>193755.4101766221</v>
          </cell>
          <cell r="D44">
            <v>3333.1719193436529</v>
          </cell>
          <cell r="E44">
            <v>0</v>
          </cell>
          <cell r="F44">
            <v>3333.1719193436529</v>
          </cell>
          <cell r="G44">
            <v>2283.6634475536166</v>
          </cell>
          <cell r="H44">
            <v>1049.5084717900365</v>
          </cell>
          <cell r="I44">
            <v>191471.74672906849</v>
          </cell>
        </row>
        <row r="45">
          <cell r="A45">
            <v>28</v>
          </cell>
          <cell r="B45">
            <v>43862</v>
          </cell>
          <cell r="C45">
            <v>191471.74672906849</v>
          </cell>
          <cell r="D45">
            <v>3333.1719193436529</v>
          </cell>
          <cell r="E45">
            <v>0</v>
          </cell>
          <cell r="F45">
            <v>3333.1719193436529</v>
          </cell>
          <cell r="G45">
            <v>2296.0332912278654</v>
          </cell>
          <cell r="H45">
            <v>1037.1386281157877</v>
          </cell>
          <cell r="I45">
            <v>189175.71343784063</v>
          </cell>
        </row>
        <row r="46">
          <cell r="A46">
            <v>29</v>
          </cell>
          <cell r="B46">
            <v>43891</v>
          </cell>
          <cell r="C46">
            <v>189175.71343784063</v>
          </cell>
          <cell r="D46">
            <v>3333.1719193436529</v>
          </cell>
          <cell r="E46">
            <v>0</v>
          </cell>
          <cell r="F46">
            <v>3333.1719193436529</v>
          </cell>
          <cell r="G46">
            <v>2308.4701382220164</v>
          </cell>
          <cell r="H46">
            <v>1024.7017811216367</v>
          </cell>
          <cell r="I46">
            <v>186867.24329961863</v>
          </cell>
        </row>
        <row r="47">
          <cell r="A47">
            <v>30</v>
          </cell>
          <cell r="B47">
            <v>43922</v>
          </cell>
          <cell r="C47">
            <v>186867.24329961863</v>
          </cell>
          <cell r="D47">
            <v>3333.1719193436529</v>
          </cell>
          <cell r="E47">
            <v>0</v>
          </cell>
          <cell r="F47">
            <v>3333.1719193436529</v>
          </cell>
          <cell r="G47">
            <v>2320.9743514707188</v>
          </cell>
          <cell r="H47">
            <v>1012.1975678729342</v>
          </cell>
          <cell r="I47">
            <v>184546.26894814792</v>
          </cell>
        </row>
        <row r="48">
          <cell r="A48">
            <v>31</v>
          </cell>
          <cell r="B48">
            <v>43952</v>
          </cell>
          <cell r="C48">
            <v>184546.26894814792</v>
          </cell>
          <cell r="D48">
            <v>3333.1719193436529</v>
          </cell>
          <cell r="E48">
            <v>0</v>
          </cell>
          <cell r="F48">
            <v>3333.1719193436529</v>
          </cell>
          <cell r="G48">
            <v>2333.5462958745184</v>
          </cell>
          <cell r="H48">
            <v>999.62562346913455</v>
          </cell>
          <cell r="I48">
            <v>182212.7226522734</v>
          </cell>
        </row>
        <row r="49">
          <cell r="A49">
            <v>32</v>
          </cell>
          <cell r="B49">
            <v>43983</v>
          </cell>
          <cell r="C49">
            <v>182212.7226522734</v>
          </cell>
          <cell r="D49">
            <v>3333.1719193436529</v>
          </cell>
          <cell r="E49">
            <v>0</v>
          </cell>
          <cell r="F49">
            <v>3333.1719193436529</v>
          </cell>
          <cell r="G49">
            <v>2346.1863383105051</v>
          </cell>
          <cell r="H49">
            <v>986.9855810331477</v>
          </cell>
          <cell r="I49">
            <v>179866.53631396289</v>
          </cell>
        </row>
        <row r="50">
          <cell r="A50">
            <v>33</v>
          </cell>
          <cell r="B50">
            <v>44013</v>
          </cell>
          <cell r="C50">
            <v>179866.53631396289</v>
          </cell>
          <cell r="D50">
            <v>3333.1719193436529</v>
          </cell>
          <cell r="E50">
            <v>0</v>
          </cell>
          <cell r="F50">
            <v>3333.1719193436529</v>
          </cell>
          <cell r="G50">
            <v>2358.8948476430205</v>
          </cell>
          <cell r="H50">
            <v>974.2770717006324</v>
          </cell>
          <cell r="I50">
            <v>177507.64146631988</v>
          </cell>
        </row>
        <row r="51">
          <cell r="A51">
            <v>34</v>
          </cell>
          <cell r="B51">
            <v>44044</v>
          </cell>
          <cell r="C51">
            <v>177507.64146631988</v>
          </cell>
          <cell r="D51">
            <v>3333.1719193436529</v>
          </cell>
          <cell r="E51">
            <v>0</v>
          </cell>
          <cell r="F51">
            <v>3333.1719193436529</v>
          </cell>
          <cell r="G51">
            <v>2371.6721947344204</v>
          </cell>
          <cell r="H51">
            <v>961.49972460923266</v>
          </cell>
          <cell r="I51">
            <v>175135.96927158546</v>
          </cell>
        </row>
        <row r="52">
          <cell r="A52">
            <v>35</v>
          </cell>
          <cell r="B52">
            <v>44075</v>
          </cell>
          <cell r="C52">
            <v>175135.96927158546</v>
          </cell>
          <cell r="D52">
            <v>3333.1719193436529</v>
          </cell>
          <cell r="E52">
            <v>0</v>
          </cell>
          <cell r="F52">
            <v>3333.1719193436529</v>
          </cell>
          <cell r="G52">
            <v>2384.5187524558983</v>
          </cell>
          <cell r="H52">
            <v>948.65316688775465</v>
          </cell>
          <cell r="I52">
            <v>172751.45051912958</v>
          </cell>
        </row>
        <row r="53">
          <cell r="A53">
            <v>36</v>
          </cell>
          <cell r="B53">
            <v>44105</v>
          </cell>
          <cell r="C53">
            <v>172751.45051912958</v>
          </cell>
          <cell r="D53">
            <v>3333.1719193436529</v>
          </cell>
          <cell r="E53">
            <v>0</v>
          </cell>
          <cell r="F53">
            <v>3333.1719193436529</v>
          </cell>
          <cell r="G53">
            <v>2397.4348956983677</v>
          </cell>
          <cell r="H53">
            <v>935.73702364528526</v>
          </cell>
          <cell r="I53">
            <v>170354.01562343122</v>
          </cell>
        </row>
        <row r="54">
          <cell r="A54">
            <v>37</v>
          </cell>
          <cell r="B54">
            <v>44136</v>
          </cell>
          <cell r="C54">
            <v>170354.01562343122</v>
          </cell>
          <cell r="D54">
            <v>3333.1719193436529</v>
          </cell>
          <cell r="E54">
            <v>0</v>
          </cell>
          <cell r="F54">
            <v>3333.1719193436529</v>
          </cell>
          <cell r="G54">
            <v>2410.4210013834004</v>
          </cell>
          <cell r="H54">
            <v>922.75091796025242</v>
          </cell>
          <cell r="I54">
            <v>167943.59462204782</v>
          </cell>
        </row>
        <row r="55">
          <cell r="A55">
            <v>38</v>
          </cell>
          <cell r="B55">
            <v>44166</v>
          </cell>
          <cell r="C55">
            <v>167943.59462204782</v>
          </cell>
          <cell r="D55">
            <v>3333.1719193436529</v>
          </cell>
          <cell r="E55">
            <v>0</v>
          </cell>
          <cell r="F55">
            <v>3333.1719193436529</v>
          </cell>
          <cell r="G55">
            <v>2423.477448474227</v>
          </cell>
          <cell r="H55">
            <v>909.6944708694258</v>
          </cell>
          <cell r="I55">
            <v>165520.11717357358</v>
          </cell>
        </row>
        <row r="56">
          <cell r="A56">
            <v>39</v>
          </cell>
          <cell r="B56">
            <v>44197</v>
          </cell>
          <cell r="C56">
            <v>165520.11717357358</v>
          </cell>
          <cell r="D56">
            <v>3333.1719193436529</v>
          </cell>
          <cell r="E56">
            <v>0</v>
          </cell>
          <cell r="F56">
            <v>3333.1719193436529</v>
          </cell>
          <cell r="G56">
            <v>2436.6046179867958</v>
          </cell>
          <cell r="H56">
            <v>896.567301356857</v>
          </cell>
          <cell r="I56">
            <v>163083.51255558679</v>
          </cell>
        </row>
        <row r="57">
          <cell r="A57">
            <v>40</v>
          </cell>
          <cell r="B57">
            <v>44228</v>
          </cell>
          <cell r="C57">
            <v>163083.51255558679</v>
          </cell>
          <cell r="D57">
            <v>3333.1719193436529</v>
          </cell>
          <cell r="E57">
            <v>0</v>
          </cell>
          <cell r="F57">
            <v>3333.1719193436529</v>
          </cell>
          <cell r="G57">
            <v>2449.8028930008913</v>
          </cell>
          <cell r="H57">
            <v>883.36902634276169</v>
          </cell>
          <cell r="I57">
            <v>160633.7096625859</v>
          </cell>
        </row>
        <row r="58">
          <cell r="A58">
            <v>41</v>
          </cell>
          <cell r="B58">
            <v>44256</v>
          </cell>
          <cell r="C58">
            <v>160633.7096625859</v>
          </cell>
          <cell r="D58">
            <v>3333.1719193436529</v>
          </cell>
          <cell r="E58">
            <v>0</v>
          </cell>
          <cell r="F58">
            <v>3333.1719193436529</v>
          </cell>
          <cell r="G58">
            <v>2463.0726586713126</v>
          </cell>
          <cell r="H58">
            <v>870.09926067234028</v>
          </cell>
          <cell r="I58">
            <v>158170.6370039146</v>
          </cell>
        </row>
        <row r="59">
          <cell r="A59">
            <v>42</v>
          </cell>
          <cell r="B59">
            <v>44287</v>
          </cell>
          <cell r="C59">
            <v>158170.6370039146</v>
          </cell>
          <cell r="D59">
            <v>3333.1719193436529</v>
          </cell>
          <cell r="E59">
            <v>0</v>
          </cell>
          <cell r="F59">
            <v>3333.1719193436529</v>
          </cell>
          <cell r="G59">
            <v>2476.4143022391154</v>
          </cell>
          <cell r="H59">
            <v>856.75761710453742</v>
          </cell>
          <cell r="I59">
            <v>155694.22270167549</v>
          </cell>
        </row>
        <row r="60">
          <cell r="A60">
            <v>43</v>
          </cell>
          <cell r="B60">
            <v>44317</v>
          </cell>
          <cell r="C60">
            <v>155694.22270167549</v>
          </cell>
          <cell r="D60">
            <v>3333.1719193436529</v>
          </cell>
          <cell r="E60">
            <v>0</v>
          </cell>
          <cell r="F60">
            <v>3333.1719193436529</v>
          </cell>
          <cell r="G60">
            <v>2489.8282130429106</v>
          </cell>
          <cell r="H60">
            <v>843.34370630074227</v>
          </cell>
          <cell r="I60">
            <v>153204.39448863259</v>
          </cell>
        </row>
        <row r="61">
          <cell r="A61">
            <v>44</v>
          </cell>
          <cell r="B61">
            <v>44348</v>
          </cell>
          <cell r="C61">
            <v>153204.39448863259</v>
          </cell>
          <cell r="D61">
            <v>3333.1719193436529</v>
          </cell>
          <cell r="E61">
            <v>0</v>
          </cell>
          <cell r="F61">
            <v>3333.1719193436529</v>
          </cell>
          <cell r="G61">
            <v>2503.3147825302262</v>
          </cell>
          <cell r="H61">
            <v>829.85713681342656</v>
          </cell>
          <cell r="I61">
            <v>150701.07970610238</v>
          </cell>
        </row>
        <row r="62">
          <cell r="A62">
            <v>45</v>
          </cell>
          <cell r="B62">
            <v>44378</v>
          </cell>
          <cell r="C62">
            <v>150701.07970610238</v>
          </cell>
          <cell r="D62">
            <v>3333.1719193436529</v>
          </cell>
          <cell r="E62">
            <v>0</v>
          </cell>
          <cell r="F62">
            <v>3333.1719193436529</v>
          </cell>
          <cell r="G62">
            <v>2516.8744042689318</v>
          </cell>
          <cell r="H62">
            <v>816.29751507472122</v>
          </cell>
          <cell r="I62">
            <v>148184.20530183346</v>
          </cell>
        </row>
        <row r="63">
          <cell r="A63">
            <v>46</v>
          </cell>
          <cell r="B63">
            <v>44409</v>
          </cell>
          <cell r="C63">
            <v>148184.20530183346</v>
          </cell>
          <cell r="D63">
            <v>3333.1719193436529</v>
          </cell>
          <cell r="E63">
            <v>0</v>
          </cell>
          <cell r="F63">
            <v>3333.1719193436529</v>
          </cell>
          <cell r="G63">
            <v>2530.5074739587217</v>
          </cell>
          <cell r="H63">
            <v>802.66444538493124</v>
          </cell>
          <cell r="I63">
            <v>145653.69782787474</v>
          </cell>
        </row>
        <row r="64">
          <cell r="A64">
            <v>47</v>
          </cell>
          <cell r="B64">
            <v>44440</v>
          </cell>
          <cell r="C64">
            <v>145653.69782787474</v>
          </cell>
          <cell r="D64">
            <v>3333.1719193436529</v>
          </cell>
          <cell r="E64">
            <v>0</v>
          </cell>
          <cell r="F64">
            <v>3333.1719193436529</v>
          </cell>
          <cell r="G64">
            <v>2544.2143894426649</v>
          </cell>
          <cell r="H64">
            <v>788.95752990098811</v>
          </cell>
          <cell r="I64">
            <v>143109.48343843207</v>
          </cell>
        </row>
        <row r="65">
          <cell r="A65">
            <v>48</v>
          </cell>
          <cell r="B65">
            <v>44470</v>
          </cell>
          <cell r="C65">
            <v>143109.48343843207</v>
          </cell>
          <cell r="D65">
            <v>3333.1719193436529</v>
          </cell>
          <cell r="E65">
            <v>0</v>
          </cell>
          <cell r="F65">
            <v>3333.1719193436529</v>
          </cell>
          <cell r="G65">
            <v>2557.9955507188124</v>
          </cell>
          <cell r="H65">
            <v>775.17636862484039</v>
          </cell>
          <cell r="I65">
            <v>140551.48788771327</v>
          </cell>
        </row>
        <row r="66">
          <cell r="A66">
            <v>49</v>
          </cell>
          <cell r="B66">
            <v>44501</v>
          </cell>
          <cell r="C66">
            <v>140551.48788771327</v>
          </cell>
          <cell r="D66">
            <v>3333.1719193436529</v>
          </cell>
          <cell r="E66">
            <v>0</v>
          </cell>
          <cell r="F66">
            <v>3333.1719193436529</v>
          </cell>
          <cell r="G66">
            <v>2571.8513599518728</v>
          </cell>
          <cell r="H66">
            <v>761.32055939178019</v>
          </cell>
          <cell r="I66">
            <v>137979.63652776141</v>
          </cell>
        </row>
        <row r="67">
          <cell r="A67">
            <v>50</v>
          </cell>
          <cell r="B67">
            <v>44531</v>
          </cell>
          <cell r="C67">
            <v>137979.63652776141</v>
          </cell>
          <cell r="D67">
            <v>3333.1719193436529</v>
          </cell>
          <cell r="E67">
            <v>0</v>
          </cell>
          <cell r="F67">
            <v>3333.1719193436529</v>
          </cell>
          <cell r="G67">
            <v>2585.7822214849452</v>
          </cell>
          <cell r="H67">
            <v>747.38969785870768</v>
          </cell>
          <cell r="I67">
            <v>135393.85430627645</v>
          </cell>
        </row>
        <row r="68">
          <cell r="A68">
            <v>51</v>
          </cell>
          <cell r="B68">
            <v>44562</v>
          </cell>
          <cell r="C68">
            <v>135393.85430627645</v>
          </cell>
          <cell r="D68">
            <v>3333.1719193436529</v>
          </cell>
          <cell r="E68">
            <v>0</v>
          </cell>
          <cell r="F68">
            <v>3333.1719193436529</v>
          </cell>
          <cell r="G68">
            <v>2599.788541851322</v>
          </cell>
          <cell r="H68">
            <v>733.38337749233085</v>
          </cell>
          <cell r="I68">
            <v>132794.06576442512</v>
          </cell>
        </row>
        <row r="69">
          <cell r="A69">
            <v>52</v>
          </cell>
          <cell r="B69">
            <v>44593</v>
          </cell>
          <cell r="C69">
            <v>132794.06576442512</v>
          </cell>
          <cell r="D69">
            <v>3333.1719193436529</v>
          </cell>
          <cell r="E69">
            <v>0</v>
          </cell>
          <cell r="F69">
            <v>3333.1719193436529</v>
          </cell>
          <cell r="G69">
            <v>2613.8707297863502</v>
          </cell>
          <cell r="H69">
            <v>719.30118955730268</v>
          </cell>
          <cell r="I69">
            <v>130180.19503463877</v>
          </cell>
        </row>
        <row r="70">
          <cell r="A70">
            <v>53</v>
          </cell>
          <cell r="B70">
            <v>44621</v>
          </cell>
          <cell r="C70">
            <v>130180.19503463877</v>
          </cell>
          <cell r="D70">
            <v>3333.1719193436529</v>
          </cell>
          <cell r="E70">
            <v>0</v>
          </cell>
          <cell r="F70">
            <v>3333.1719193436529</v>
          </cell>
          <cell r="G70">
            <v>2628.0291962393594</v>
          </cell>
          <cell r="H70">
            <v>705.1427231042934</v>
          </cell>
          <cell r="I70">
            <v>127552.16583839942</v>
          </cell>
        </row>
        <row r="71">
          <cell r="A71">
            <v>54</v>
          </cell>
          <cell r="B71">
            <v>44652</v>
          </cell>
          <cell r="C71">
            <v>127552.16583839942</v>
          </cell>
          <cell r="D71">
            <v>3333.1719193436529</v>
          </cell>
          <cell r="E71">
            <v>0</v>
          </cell>
          <cell r="F71">
            <v>3333.1719193436529</v>
          </cell>
          <cell r="G71">
            <v>2642.2643543856561</v>
          </cell>
          <cell r="H71">
            <v>690.9075649579969</v>
          </cell>
          <cell r="I71">
            <v>124909.90148401377</v>
          </cell>
        </row>
        <row r="72">
          <cell r="A72">
            <v>55</v>
          </cell>
          <cell r="B72">
            <v>44682</v>
          </cell>
          <cell r="C72">
            <v>124909.90148401377</v>
          </cell>
          <cell r="D72">
            <v>3333.1719193436529</v>
          </cell>
          <cell r="E72">
            <v>0</v>
          </cell>
          <cell r="F72">
            <v>3333.1719193436529</v>
          </cell>
          <cell r="G72">
            <v>2656.5766196385784</v>
          </cell>
          <cell r="H72">
            <v>676.59529970507458</v>
          </cell>
          <cell r="I72">
            <v>122253.32486437519</v>
          </cell>
        </row>
        <row r="73">
          <cell r="A73">
            <v>56</v>
          </cell>
          <cell r="B73">
            <v>44713</v>
          </cell>
          <cell r="C73">
            <v>122253.32486437519</v>
          </cell>
          <cell r="D73">
            <v>3333.1719193436529</v>
          </cell>
          <cell r="E73">
            <v>0</v>
          </cell>
          <cell r="F73">
            <v>3333.1719193436529</v>
          </cell>
          <cell r="G73">
            <v>2670.9664096616207</v>
          </cell>
          <cell r="H73">
            <v>662.20550968203236</v>
          </cell>
          <cell r="I73">
            <v>119582.35845471357</v>
          </cell>
        </row>
        <row r="74">
          <cell r="A74">
            <v>57</v>
          </cell>
          <cell r="B74">
            <v>44743</v>
          </cell>
          <cell r="C74">
            <v>119582.35845471357</v>
          </cell>
          <cell r="D74">
            <v>3333.1719193436529</v>
          </cell>
          <cell r="E74">
            <v>0</v>
          </cell>
          <cell r="F74">
            <v>3333.1719193436529</v>
          </cell>
          <cell r="G74">
            <v>2685.4341443806211</v>
          </cell>
          <cell r="H74">
            <v>647.73777496303182</v>
          </cell>
          <cell r="I74">
            <v>116896.92431033295</v>
          </cell>
        </row>
        <row r="75">
          <cell r="A75">
            <v>58</v>
          </cell>
          <cell r="B75">
            <v>44774</v>
          </cell>
          <cell r="C75">
            <v>116896.92431033295</v>
          </cell>
          <cell r="D75">
            <v>3333.1719193436529</v>
          </cell>
          <cell r="E75">
            <v>0</v>
          </cell>
          <cell r="F75">
            <v>3333.1719193436529</v>
          </cell>
          <cell r="G75">
            <v>2699.980245996016</v>
          </cell>
          <cell r="H75">
            <v>633.19167334763677</v>
          </cell>
          <cell r="I75">
            <v>114196.94406433693</v>
          </cell>
        </row>
        <row r="76">
          <cell r="A76">
            <v>59</v>
          </cell>
          <cell r="B76">
            <v>44805</v>
          </cell>
          <cell r="C76">
            <v>114196.94406433693</v>
          </cell>
          <cell r="D76">
            <v>3333.1719193436529</v>
          </cell>
          <cell r="E76">
            <v>0</v>
          </cell>
          <cell r="F76">
            <v>3333.1719193436529</v>
          </cell>
          <cell r="G76">
            <v>2714.6051389951613</v>
          </cell>
          <cell r="H76">
            <v>618.56678034849176</v>
          </cell>
          <cell r="I76">
            <v>111482.33892534177</v>
          </cell>
        </row>
        <row r="77">
          <cell r="A77">
            <v>60</v>
          </cell>
          <cell r="B77">
            <v>44835</v>
          </cell>
          <cell r="C77">
            <v>111482.33892534177</v>
          </cell>
          <cell r="D77">
            <v>3333.1719193436529</v>
          </cell>
          <cell r="E77">
            <v>0</v>
          </cell>
          <cell r="F77">
            <v>3333.1719193436529</v>
          </cell>
          <cell r="G77">
            <v>2729.3092501647184</v>
          </cell>
          <cell r="H77">
            <v>603.86266917893465</v>
          </cell>
          <cell r="I77">
            <v>108753.02967517705</v>
          </cell>
        </row>
        <row r="78">
          <cell r="A78">
            <v>61</v>
          </cell>
          <cell r="B78">
            <v>44866</v>
          </cell>
          <cell r="C78">
            <v>108753.02967517705</v>
          </cell>
          <cell r="D78">
            <v>3333.1719193436529</v>
          </cell>
          <cell r="E78">
            <v>0</v>
          </cell>
          <cell r="F78">
            <v>3333.1719193436529</v>
          </cell>
          <cell r="G78">
            <v>2744.0930086031103</v>
          </cell>
          <cell r="H78">
            <v>589.07891074054237</v>
          </cell>
          <cell r="I78">
            <v>106008.93666657394</v>
          </cell>
        </row>
        <row r="79">
          <cell r="A79">
            <v>62</v>
          </cell>
          <cell r="B79">
            <v>44896</v>
          </cell>
          <cell r="C79">
            <v>106008.93666657394</v>
          </cell>
          <cell r="D79">
            <v>3333.1719193436529</v>
          </cell>
          <cell r="E79">
            <v>0</v>
          </cell>
          <cell r="F79">
            <v>3333.1719193436529</v>
          </cell>
          <cell r="G79">
            <v>2758.9568457330442</v>
          </cell>
          <cell r="H79">
            <v>574.21507361060878</v>
          </cell>
          <cell r="I79">
            <v>103249.97982084089</v>
          </cell>
        </row>
        <row r="80">
          <cell r="A80">
            <v>63</v>
          </cell>
          <cell r="B80">
            <v>44927</v>
          </cell>
          <cell r="C80">
            <v>103249.97982084089</v>
          </cell>
          <cell r="D80">
            <v>3333.1719193436529</v>
          </cell>
          <cell r="E80">
            <v>0</v>
          </cell>
          <cell r="F80">
            <v>3333.1719193436529</v>
          </cell>
          <cell r="G80">
            <v>2773.901195314098</v>
          </cell>
          <cell r="H80">
            <v>559.2707240295548</v>
          </cell>
          <cell r="I80">
            <v>100476.07862552679</v>
          </cell>
        </row>
        <row r="81">
          <cell r="A81">
            <v>64</v>
          </cell>
          <cell r="B81">
            <v>44958</v>
          </cell>
          <cell r="C81">
            <v>100476.07862552679</v>
          </cell>
          <cell r="D81">
            <v>3333.1719193436529</v>
          </cell>
          <cell r="E81">
            <v>0</v>
          </cell>
          <cell r="F81">
            <v>3333.1719193436529</v>
          </cell>
          <cell r="G81">
            <v>2788.926493455383</v>
          </cell>
          <cell r="H81">
            <v>544.24542588827012</v>
          </cell>
          <cell r="I81">
            <v>97687.152132071409</v>
          </cell>
        </row>
        <row r="82">
          <cell r="A82">
            <v>65</v>
          </cell>
          <cell r="B82">
            <v>44986</v>
          </cell>
          <cell r="C82">
            <v>97687.152132071409</v>
          </cell>
          <cell r="D82">
            <v>3333.1719193436529</v>
          </cell>
          <cell r="E82">
            <v>0</v>
          </cell>
          <cell r="F82">
            <v>3333.1719193436529</v>
          </cell>
          <cell r="G82">
            <v>2804.0331786282659</v>
          </cell>
          <cell r="H82">
            <v>529.1387407153868</v>
          </cell>
          <cell r="I82">
            <v>94883.118953443147</v>
          </cell>
        </row>
        <row r="83">
          <cell r="A83">
            <v>66</v>
          </cell>
          <cell r="B83">
            <v>45017</v>
          </cell>
          <cell r="C83">
            <v>94883.118953443147</v>
          </cell>
          <cell r="D83">
            <v>3333.1719193436529</v>
          </cell>
          <cell r="E83">
            <v>0</v>
          </cell>
          <cell r="F83">
            <v>3333.1719193436529</v>
          </cell>
          <cell r="G83">
            <v>2819.221691679169</v>
          </cell>
          <cell r="H83">
            <v>513.9502276644838</v>
          </cell>
          <cell r="I83">
            <v>92063.897261763981</v>
          </cell>
        </row>
        <row r="84">
          <cell r="A84">
            <v>67</v>
          </cell>
          <cell r="B84">
            <v>45047</v>
          </cell>
          <cell r="C84">
            <v>92063.897261763981</v>
          </cell>
          <cell r="D84">
            <v>3333.1719193436529</v>
          </cell>
          <cell r="E84">
            <v>0</v>
          </cell>
          <cell r="F84">
            <v>3333.1719193436529</v>
          </cell>
          <cell r="G84">
            <v>2834.4924758424313</v>
          </cell>
          <cell r="H84">
            <v>498.67944350122161</v>
          </cell>
          <cell r="I84">
            <v>89229.40478592155</v>
          </cell>
        </row>
        <row r="85">
          <cell r="A85">
            <v>68</v>
          </cell>
          <cell r="B85">
            <v>45078</v>
          </cell>
          <cell r="C85">
            <v>89229.40478592155</v>
          </cell>
          <cell r="D85">
            <v>3333.1719193436529</v>
          </cell>
          <cell r="E85">
            <v>0</v>
          </cell>
          <cell r="F85">
            <v>3333.1719193436529</v>
          </cell>
          <cell r="G85">
            <v>2849.8459767532445</v>
          </cell>
          <cell r="H85">
            <v>483.32594259040843</v>
          </cell>
          <cell r="I85">
            <v>86379.558809168302</v>
          </cell>
        </row>
        <row r="86">
          <cell r="A86">
            <v>69</v>
          </cell>
          <cell r="B86">
            <v>45108</v>
          </cell>
          <cell r="C86">
            <v>86379.558809168302</v>
          </cell>
          <cell r="D86">
            <v>3333.1719193436529</v>
          </cell>
          <cell r="E86">
            <v>0</v>
          </cell>
          <cell r="F86">
            <v>3333.1719193436529</v>
          </cell>
          <cell r="G86">
            <v>2865.2826424606578</v>
          </cell>
          <cell r="H86">
            <v>467.88927688299503</v>
          </cell>
          <cell r="I86">
            <v>83514.276166707641</v>
          </cell>
        </row>
        <row r="87">
          <cell r="A87">
            <v>70</v>
          </cell>
          <cell r="B87">
            <v>45139</v>
          </cell>
          <cell r="C87">
            <v>83514.276166707641</v>
          </cell>
          <cell r="D87">
            <v>3333.1719193436529</v>
          </cell>
          <cell r="E87">
            <v>0</v>
          </cell>
          <cell r="F87">
            <v>3333.1719193436529</v>
          </cell>
          <cell r="G87">
            <v>2880.8029234406531</v>
          </cell>
          <cell r="H87">
            <v>452.36899590299976</v>
          </cell>
          <cell r="I87">
            <v>80633.473243266984</v>
          </cell>
        </row>
        <row r="88">
          <cell r="A88">
            <v>71</v>
          </cell>
          <cell r="B88">
            <v>45170</v>
          </cell>
          <cell r="C88">
            <v>80633.473243266984</v>
          </cell>
          <cell r="D88">
            <v>3333.1719193436529</v>
          </cell>
          <cell r="E88">
            <v>0</v>
          </cell>
          <cell r="F88">
            <v>3333.1719193436529</v>
          </cell>
          <cell r="G88">
            <v>2896.40727260929</v>
          </cell>
          <cell r="H88">
            <v>436.76464673436288</v>
          </cell>
          <cell r="I88">
            <v>77737.065970657699</v>
          </cell>
        </row>
        <row r="89">
          <cell r="A89">
            <v>72</v>
          </cell>
          <cell r="B89">
            <v>45200</v>
          </cell>
          <cell r="C89">
            <v>77737.065970657699</v>
          </cell>
          <cell r="D89">
            <v>3333.1719193436529</v>
          </cell>
          <cell r="E89">
            <v>0</v>
          </cell>
          <cell r="F89">
            <v>3333.1719193436529</v>
          </cell>
          <cell r="G89">
            <v>2912.0961453359237</v>
          </cell>
          <cell r="H89">
            <v>421.07577400772925</v>
          </cell>
          <cell r="I89">
            <v>74824.969825321779</v>
          </cell>
        </row>
        <row r="90">
          <cell r="A90">
            <v>73</v>
          </cell>
          <cell r="B90">
            <v>45231</v>
          </cell>
          <cell r="C90">
            <v>74824.969825321779</v>
          </cell>
          <cell r="D90">
            <v>3333.1719193436529</v>
          </cell>
          <cell r="E90">
            <v>0</v>
          </cell>
          <cell r="F90">
            <v>3333.1719193436529</v>
          </cell>
          <cell r="G90">
            <v>2927.8699994564931</v>
          </cell>
          <cell r="H90">
            <v>405.30191988715961</v>
          </cell>
          <cell r="I90">
            <v>71897.099825865283</v>
          </cell>
        </row>
        <row r="91">
          <cell r="A91">
            <v>74</v>
          </cell>
          <cell r="B91">
            <v>45261</v>
          </cell>
          <cell r="C91">
            <v>71897.099825865283</v>
          </cell>
          <cell r="D91">
            <v>3333.1719193436529</v>
          </cell>
          <cell r="E91">
            <v>0</v>
          </cell>
          <cell r="F91">
            <v>3333.1719193436529</v>
          </cell>
          <cell r="G91">
            <v>2943.7292952868825</v>
          </cell>
          <cell r="H91">
            <v>389.44262405677028</v>
          </cell>
          <cell r="I91">
            <v>68953.370530578395</v>
          </cell>
        </row>
        <row r="92">
          <cell r="A92">
            <v>75</v>
          </cell>
          <cell r="B92">
            <v>45292</v>
          </cell>
          <cell r="C92">
            <v>68953.370530578395</v>
          </cell>
          <cell r="D92">
            <v>3333.1719193436529</v>
          </cell>
          <cell r="E92">
            <v>0</v>
          </cell>
          <cell r="F92">
            <v>3333.1719193436529</v>
          </cell>
          <cell r="G92">
            <v>2959.6744956363532</v>
          </cell>
          <cell r="H92">
            <v>373.49742370729967</v>
          </cell>
          <cell r="I92">
            <v>65993.696034942041</v>
          </cell>
        </row>
        <row r="93">
          <cell r="A93">
            <v>76</v>
          </cell>
          <cell r="B93">
            <v>45323</v>
          </cell>
          <cell r="C93">
            <v>65993.696034942041</v>
          </cell>
          <cell r="D93">
            <v>3333.1719193436529</v>
          </cell>
          <cell r="E93">
            <v>0</v>
          </cell>
          <cell r="F93">
            <v>3333.1719193436529</v>
          </cell>
          <cell r="G93">
            <v>2975.7060658210503</v>
          </cell>
          <cell r="H93">
            <v>357.46585352260269</v>
          </cell>
          <cell r="I93">
            <v>63017.989969120987</v>
          </cell>
        </row>
        <row r="94">
          <cell r="A94">
            <v>77</v>
          </cell>
          <cell r="B94">
            <v>45352</v>
          </cell>
          <cell r="C94">
            <v>63017.989969120987</v>
          </cell>
          <cell r="D94">
            <v>3333.1719193436529</v>
          </cell>
          <cell r="E94">
            <v>0</v>
          </cell>
          <cell r="F94">
            <v>3333.1719193436529</v>
          </cell>
          <cell r="G94">
            <v>2991.824473677581</v>
          </cell>
          <cell r="H94">
            <v>341.34744566607202</v>
          </cell>
          <cell r="I94">
            <v>60026.165495443405</v>
          </cell>
        </row>
        <row r="95">
          <cell r="A95">
            <v>78</v>
          </cell>
          <cell r="B95">
            <v>45383</v>
          </cell>
          <cell r="C95">
            <v>60026.165495443405</v>
          </cell>
          <cell r="D95">
            <v>3333.1719193436529</v>
          </cell>
          <cell r="E95">
            <v>0</v>
          </cell>
          <cell r="F95">
            <v>3333.1719193436529</v>
          </cell>
          <cell r="G95">
            <v>3008.0301895766679</v>
          </cell>
          <cell r="H95">
            <v>325.14172976698512</v>
          </cell>
          <cell r="I95">
            <v>57018.135305866737</v>
          </cell>
        </row>
        <row r="96">
          <cell r="A96">
            <v>79</v>
          </cell>
          <cell r="B96">
            <v>45413</v>
          </cell>
          <cell r="C96">
            <v>57018.135305866737</v>
          </cell>
          <cell r="D96">
            <v>3333.1719193436529</v>
          </cell>
          <cell r="E96">
            <v>0</v>
          </cell>
          <cell r="F96">
            <v>3333.1719193436529</v>
          </cell>
          <cell r="G96">
            <v>3024.3236864368746</v>
          </cell>
          <cell r="H96">
            <v>308.84823290677815</v>
          </cell>
          <cell r="I96">
            <v>53993.811619429864</v>
          </cell>
        </row>
        <row r="97">
          <cell r="A97">
            <v>80</v>
          </cell>
          <cell r="B97">
            <v>45444</v>
          </cell>
          <cell r="C97">
            <v>53993.811619429864</v>
          </cell>
          <cell r="D97">
            <v>3333.1719193436529</v>
          </cell>
          <cell r="E97">
            <v>0</v>
          </cell>
          <cell r="F97">
            <v>3333.1719193436529</v>
          </cell>
          <cell r="G97">
            <v>3040.7054397384077</v>
          </cell>
          <cell r="H97">
            <v>292.46647960524507</v>
          </cell>
          <cell r="I97">
            <v>50953.106179691458</v>
          </cell>
        </row>
        <row r="98">
          <cell r="A98">
            <v>81</v>
          </cell>
          <cell r="B98">
            <v>45474</v>
          </cell>
          <cell r="C98">
            <v>50953.106179691458</v>
          </cell>
          <cell r="D98">
            <v>3333.1719193436529</v>
          </cell>
          <cell r="E98">
            <v>0</v>
          </cell>
          <cell r="F98">
            <v>3333.1719193436529</v>
          </cell>
          <cell r="G98">
            <v>3057.1759275369909</v>
          </cell>
          <cell r="H98">
            <v>275.99599180666206</v>
          </cell>
          <cell r="I98">
            <v>47895.930252154467</v>
          </cell>
        </row>
        <row r="99">
          <cell r="A99">
            <v>82</v>
          </cell>
          <cell r="B99">
            <v>45505</v>
          </cell>
          <cell r="C99">
            <v>47895.930252154467</v>
          </cell>
          <cell r="D99">
            <v>3333.1719193436529</v>
          </cell>
          <cell r="E99">
            <v>0</v>
          </cell>
          <cell r="F99">
            <v>3333.1719193436529</v>
          </cell>
          <cell r="G99">
            <v>3073.7356304778164</v>
          </cell>
          <cell r="H99">
            <v>259.43628886583673</v>
          </cell>
          <cell r="I99">
            <v>44822.194621676652</v>
          </cell>
        </row>
        <row r="100">
          <cell r="A100">
            <v>83</v>
          </cell>
          <cell r="B100">
            <v>45536</v>
          </cell>
          <cell r="C100">
            <v>44822.194621676652</v>
          </cell>
          <cell r="D100">
            <v>3333.1719193436529</v>
          </cell>
          <cell r="E100">
            <v>0</v>
          </cell>
          <cell r="F100">
            <v>3333.1719193436529</v>
          </cell>
          <cell r="G100">
            <v>3090.385031809571</v>
          </cell>
          <cell r="H100">
            <v>242.78688753408187</v>
          </cell>
          <cell r="I100">
            <v>41731.80958986708</v>
          </cell>
        </row>
        <row r="101">
          <cell r="A101">
            <v>84</v>
          </cell>
          <cell r="B101">
            <v>45566</v>
          </cell>
          <cell r="C101">
            <v>41731.80958986708</v>
          </cell>
          <cell r="D101">
            <v>3333.1719193436529</v>
          </cell>
          <cell r="E101">
            <v>0</v>
          </cell>
          <cell r="F101">
            <v>3333.1719193436529</v>
          </cell>
          <cell r="G101">
            <v>3107.1246173985396</v>
          </cell>
          <cell r="H101">
            <v>226.04730194511333</v>
          </cell>
          <cell r="I101">
            <v>38624.684972468538</v>
          </cell>
        </row>
        <row r="102">
          <cell r="A102">
            <v>85</v>
          </cell>
          <cell r="B102">
            <v>45597</v>
          </cell>
          <cell r="C102">
            <v>38624.684972468538</v>
          </cell>
          <cell r="D102">
            <v>3333.1719193436529</v>
          </cell>
          <cell r="E102">
            <v>0</v>
          </cell>
          <cell r="F102">
            <v>3333.1719193436529</v>
          </cell>
          <cell r="G102">
            <v>3123.9548757427815</v>
          </cell>
          <cell r="H102">
            <v>209.21704360087128</v>
          </cell>
          <cell r="I102">
            <v>35500.730096725754</v>
          </cell>
        </row>
        <row r="103">
          <cell r="A103">
            <v>86</v>
          </cell>
          <cell r="B103">
            <v>45627</v>
          </cell>
          <cell r="C103">
            <v>35500.730096725754</v>
          </cell>
          <cell r="D103">
            <v>3333.1719193436529</v>
          </cell>
          <cell r="E103">
            <v>0</v>
          </cell>
          <cell r="F103">
            <v>3333.1719193436529</v>
          </cell>
          <cell r="G103">
            <v>3140.8762979863886</v>
          </cell>
          <cell r="H103">
            <v>192.29562135726451</v>
          </cell>
          <cell r="I103">
            <v>32359.853798739365</v>
          </cell>
        </row>
        <row r="104">
          <cell r="A104">
            <v>87</v>
          </cell>
          <cell r="B104">
            <v>45658</v>
          </cell>
          <cell r="C104">
            <v>32359.853798739365</v>
          </cell>
          <cell r="D104">
            <v>3333.1719193436529</v>
          </cell>
          <cell r="E104">
            <v>0</v>
          </cell>
          <cell r="F104">
            <v>3333.1719193436529</v>
          </cell>
          <cell r="G104">
            <v>3157.8893779338146</v>
          </cell>
          <cell r="H104">
            <v>175.28254140983825</v>
          </cell>
          <cell r="I104">
            <v>29201.964420805551</v>
          </cell>
        </row>
        <row r="105">
          <cell r="A105">
            <v>88</v>
          </cell>
          <cell r="B105">
            <v>45689</v>
          </cell>
          <cell r="C105">
            <v>29201.964420805551</v>
          </cell>
          <cell r="D105">
            <v>3333.1719193436529</v>
          </cell>
          <cell r="E105">
            <v>0</v>
          </cell>
          <cell r="F105">
            <v>3333.1719193436529</v>
          </cell>
          <cell r="G105">
            <v>3174.9946120642894</v>
          </cell>
          <cell r="H105">
            <v>158.17730727936342</v>
          </cell>
          <cell r="I105">
            <v>26026.969808741262</v>
          </cell>
        </row>
        <row r="106">
          <cell r="A106">
            <v>89</v>
          </cell>
          <cell r="B106">
            <v>45717</v>
          </cell>
          <cell r="C106">
            <v>26026.969808741262</v>
          </cell>
          <cell r="D106">
            <v>3333.1719193436529</v>
          </cell>
          <cell r="E106">
            <v>0</v>
          </cell>
          <cell r="F106">
            <v>3333.1719193436529</v>
          </cell>
          <cell r="G106">
            <v>3192.1924995463046</v>
          </cell>
          <cell r="H106">
            <v>140.9794197973485</v>
          </cell>
          <cell r="I106">
            <v>22834.777309194957</v>
          </cell>
        </row>
        <row r="107">
          <cell r="A107">
            <v>90</v>
          </cell>
          <cell r="B107">
            <v>45748</v>
          </cell>
          <cell r="C107">
            <v>22834.777309194957</v>
          </cell>
          <cell r="D107">
            <v>3333.1719193436529</v>
          </cell>
          <cell r="E107">
            <v>0</v>
          </cell>
          <cell r="F107">
            <v>3333.1719193436529</v>
          </cell>
          <cell r="G107">
            <v>3209.4835422521801</v>
          </cell>
          <cell r="H107">
            <v>123.68837709147267</v>
          </cell>
          <cell r="I107">
            <v>19625.293766942777</v>
          </cell>
        </row>
        <row r="108">
          <cell r="A108">
            <v>91</v>
          </cell>
          <cell r="B108">
            <v>45778</v>
          </cell>
          <cell r="C108">
            <v>19625.293766942777</v>
          </cell>
          <cell r="D108">
            <v>3333.1719193436529</v>
          </cell>
          <cell r="E108">
            <v>0</v>
          </cell>
          <cell r="F108">
            <v>3333.1719193436529</v>
          </cell>
          <cell r="G108">
            <v>3226.8682447727128</v>
          </cell>
          <cell r="H108">
            <v>106.30367457094006</v>
          </cell>
          <cell r="I108">
            <v>16398.425522170066</v>
          </cell>
        </row>
        <row r="109">
          <cell r="A109">
            <v>92</v>
          </cell>
          <cell r="B109">
            <v>45809</v>
          </cell>
          <cell r="C109">
            <v>16398.425522170066</v>
          </cell>
          <cell r="D109">
            <v>3333.1719193436529</v>
          </cell>
          <cell r="E109">
            <v>0</v>
          </cell>
          <cell r="F109">
            <v>3333.1719193436529</v>
          </cell>
          <cell r="G109">
            <v>3244.3471144318983</v>
          </cell>
          <cell r="H109">
            <v>88.824804911754526</v>
          </cell>
          <cell r="I109">
            <v>13154.078407738169</v>
          </cell>
        </row>
        <row r="110">
          <cell r="A110">
            <v>93</v>
          </cell>
          <cell r="B110">
            <v>45839</v>
          </cell>
          <cell r="C110">
            <v>13154.078407738169</v>
          </cell>
          <cell r="D110">
            <v>3333.1719193436529</v>
          </cell>
          <cell r="E110">
            <v>0</v>
          </cell>
          <cell r="F110">
            <v>3333.1719193436529</v>
          </cell>
          <cell r="G110">
            <v>3261.9206613017377</v>
          </cell>
          <cell r="H110">
            <v>71.251258041915079</v>
          </cell>
          <cell r="I110">
            <v>9892.1577464364309</v>
          </cell>
        </row>
        <row r="111">
          <cell r="A111">
            <v>94</v>
          </cell>
          <cell r="B111">
            <v>45870</v>
          </cell>
          <cell r="C111">
            <v>9892.1577464364309</v>
          </cell>
          <cell r="D111">
            <v>3333.1719193436529</v>
          </cell>
          <cell r="E111">
            <v>0</v>
          </cell>
          <cell r="F111">
            <v>3333.1719193436529</v>
          </cell>
          <cell r="G111">
            <v>3279.5893982171224</v>
          </cell>
          <cell r="H111">
            <v>53.582521126530672</v>
          </cell>
          <cell r="I111">
            <v>6612.568348219309</v>
          </cell>
        </row>
        <row r="112">
          <cell r="A112">
            <v>95</v>
          </cell>
          <cell r="B112">
            <v>45901</v>
          </cell>
          <cell r="C112">
            <v>6612.568348219309</v>
          </cell>
          <cell r="D112">
            <v>3333.1719193436529</v>
          </cell>
          <cell r="E112">
            <v>0</v>
          </cell>
          <cell r="F112">
            <v>3333.1719193436529</v>
          </cell>
          <cell r="G112">
            <v>3297.3538407907981</v>
          </cell>
          <cell r="H112">
            <v>35.818078552854594</v>
          </cell>
          <cell r="I112">
            <v>3315.2145074285108</v>
          </cell>
        </row>
        <row r="113">
          <cell r="A113">
            <v>96</v>
          </cell>
          <cell r="B113">
            <v>45931</v>
          </cell>
          <cell r="C113">
            <v>3315.2145074285108</v>
          </cell>
          <cell r="D113">
            <v>3333.1719193436529</v>
          </cell>
          <cell r="E113">
            <v>0</v>
          </cell>
          <cell r="F113">
            <v>3333.1719193436529</v>
          </cell>
          <cell r="G113">
            <v>3315.2145074284153</v>
          </cell>
          <cell r="H113">
            <v>17.957411915237767</v>
          </cell>
          <cell r="I113">
            <v>9.5496943686157465E-11</v>
          </cell>
        </row>
        <row r="114">
          <cell r="A114">
            <v>97</v>
          </cell>
          <cell r="B114">
            <v>45962</v>
          </cell>
          <cell r="C114">
            <v>9.5496943686157465E-11</v>
          </cell>
          <cell r="D114">
            <v>3333.1719193436529</v>
          </cell>
          <cell r="E114">
            <v>0</v>
          </cell>
          <cell r="F114">
            <v>3333.1719193436529</v>
          </cell>
          <cell r="G114">
            <v>3333.1719193436525</v>
          </cell>
          <cell r="H114">
            <v>5.1727511163335292E-13</v>
          </cell>
          <cell r="I114">
            <v>-3333.171919343557</v>
          </cell>
        </row>
        <row r="115">
          <cell r="A115">
            <v>98</v>
          </cell>
          <cell r="B115">
            <v>45992</v>
          </cell>
          <cell r="C115">
            <v>-3333.171919343557</v>
          </cell>
          <cell r="D115">
            <v>3333.1719193436529</v>
          </cell>
          <cell r="E115">
            <v>0</v>
          </cell>
          <cell r="F115">
            <v>3333.1719193436529</v>
          </cell>
          <cell r="G115">
            <v>3351.2266005734305</v>
          </cell>
          <cell r="H115">
            <v>-18.0546812297776</v>
          </cell>
          <cell r="I115">
            <v>-6684.3985199169874</v>
          </cell>
        </row>
        <row r="116">
          <cell r="A116">
            <v>99</v>
          </cell>
          <cell r="B116">
            <v>46023</v>
          </cell>
          <cell r="C116">
            <v>-6684.3985199169874</v>
          </cell>
          <cell r="D116">
            <v>3333.1719193436529</v>
          </cell>
          <cell r="E116">
            <v>0</v>
          </cell>
          <cell r="F116">
            <v>3333.1719193436529</v>
          </cell>
          <cell r="G116">
            <v>3369.3790779932033</v>
          </cell>
          <cell r="H116">
            <v>-36.207158649550351</v>
          </cell>
          <cell r="I116">
            <v>-10053.77759791019</v>
          </cell>
        </row>
        <row r="117">
          <cell r="A117">
            <v>100</v>
          </cell>
          <cell r="B117">
            <v>46054</v>
          </cell>
          <cell r="C117">
            <v>-10053.77759791019</v>
          </cell>
          <cell r="D117">
            <v>3333.1719193436529</v>
          </cell>
          <cell r="E117">
            <v>0</v>
          </cell>
          <cell r="F117">
            <v>3333.1719193436529</v>
          </cell>
          <cell r="G117">
            <v>3387.6298813323333</v>
          </cell>
          <cell r="H117">
            <v>-54.457961988680204</v>
          </cell>
          <cell r="I117">
            <v>-13441.407479242524</v>
          </cell>
        </row>
        <row r="118">
          <cell r="A118">
            <v>101</v>
          </cell>
          <cell r="B118">
            <v>46082</v>
          </cell>
          <cell r="C118">
            <v>-13441.407479242524</v>
          </cell>
          <cell r="D118">
            <v>3333.1719193436529</v>
          </cell>
          <cell r="E118">
            <v>0</v>
          </cell>
          <cell r="F118">
            <v>3333.1719193436529</v>
          </cell>
          <cell r="G118">
            <v>3405.97954318955</v>
          </cell>
          <cell r="H118">
            <v>-72.807623845896998</v>
          </cell>
          <cell r="I118">
            <v>-16847.387022432074</v>
          </cell>
        </row>
        <row r="119">
          <cell r="A119">
            <v>102</v>
          </cell>
          <cell r="B119">
            <v>46113</v>
          </cell>
          <cell r="C119">
            <v>-16847.387022432074</v>
          </cell>
          <cell r="D119">
            <v>3333.1719193436529</v>
          </cell>
          <cell r="E119">
            <v>0</v>
          </cell>
          <cell r="F119">
            <v>3333.1719193436529</v>
          </cell>
          <cell r="G119">
            <v>3424.4285990484932</v>
          </cell>
          <cell r="H119">
            <v>-91.256679704840408</v>
          </cell>
          <cell r="I119">
            <v>-20271.815621480568</v>
          </cell>
        </row>
        <row r="120">
          <cell r="A120">
            <v>103</v>
          </cell>
          <cell r="B120">
            <v>46143</v>
          </cell>
          <cell r="C120">
            <v>-20271.815621480568</v>
          </cell>
          <cell r="D120">
            <v>3333.1719193436529</v>
          </cell>
          <cell r="E120">
            <v>0</v>
          </cell>
          <cell r="F120">
            <v>3333.1719193436529</v>
          </cell>
          <cell r="G120">
            <v>3442.9775872933392</v>
          </cell>
          <cell r="H120">
            <v>-109.80566794968642</v>
          </cell>
          <cell r="I120">
            <v>-23714.793208773906</v>
          </cell>
        </row>
        <row r="121">
          <cell r="A121">
            <v>104</v>
          </cell>
          <cell r="B121">
            <v>46174</v>
          </cell>
          <cell r="C121">
            <v>-23714.793208773906</v>
          </cell>
          <cell r="D121">
            <v>3333.1719193436529</v>
          </cell>
          <cell r="E121">
            <v>0</v>
          </cell>
          <cell r="F121">
            <v>3333.1719193436529</v>
          </cell>
          <cell r="G121">
            <v>3461.6270492245117</v>
          </cell>
          <cell r="H121">
            <v>-128.45512988085866</v>
          </cell>
          <cell r="I121">
            <v>-27176.420257998419</v>
          </cell>
        </row>
        <row r="122">
          <cell r="A122">
            <v>105</v>
          </cell>
          <cell r="B122">
            <v>46204</v>
          </cell>
          <cell r="C122">
            <v>-27176.420257998419</v>
          </cell>
          <cell r="D122">
            <v>3333.1719193436529</v>
          </cell>
          <cell r="E122">
            <v>0</v>
          </cell>
          <cell r="F122">
            <v>3333.1719193436529</v>
          </cell>
          <cell r="G122">
            <v>3480.3775290744775</v>
          </cell>
          <cell r="H122">
            <v>-147.20560973082476</v>
          </cell>
          <cell r="I122">
            <v>-30656.797787072897</v>
          </cell>
        </row>
        <row r="123">
          <cell r="A123">
            <v>106</v>
          </cell>
          <cell r="B123">
            <v>46235</v>
          </cell>
          <cell r="C123">
            <v>-30656.797787072897</v>
          </cell>
          <cell r="D123">
            <v>3333.1719193436529</v>
          </cell>
          <cell r="E123">
            <v>0</v>
          </cell>
          <cell r="F123">
            <v>3333.1719193436529</v>
          </cell>
          <cell r="G123">
            <v>3499.2295740236309</v>
          </cell>
          <cell r="H123">
            <v>-166.05765467997819</v>
          </cell>
          <cell r="I123">
            <v>-34156.027361096531</v>
          </cell>
        </row>
        <row r="124">
          <cell r="A124">
            <v>107</v>
          </cell>
          <cell r="B124">
            <v>46266</v>
          </cell>
          <cell r="C124">
            <v>-34156.027361096531</v>
          </cell>
          <cell r="D124">
            <v>3333.1719193436529</v>
          </cell>
          <cell r="E124">
            <v>0</v>
          </cell>
          <cell r="F124">
            <v>3333.1719193436529</v>
          </cell>
          <cell r="G124">
            <v>3518.1837342162589</v>
          </cell>
          <cell r="H124">
            <v>-185.01181487260621</v>
          </cell>
          <cell r="I124">
            <v>-37674.211095312792</v>
          </cell>
        </row>
        <row r="125">
          <cell r="A125">
            <v>108</v>
          </cell>
          <cell r="B125">
            <v>46296</v>
          </cell>
          <cell r="C125">
            <v>-37674.211095312792</v>
          </cell>
          <cell r="D125">
            <v>3333.1719193436529</v>
          </cell>
          <cell r="E125">
            <v>0</v>
          </cell>
          <cell r="F125">
            <v>3333.1719193436529</v>
          </cell>
          <cell r="G125">
            <v>3537.240562776597</v>
          </cell>
          <cell r="H125">
            <v>-204.0686434329443</v>
          </cell>
          <cell r="I125">
            <v>-41211.451658089391</v>
          </cell>
        </row>
        <row r="126">
          <cell r="A126">
            <v>109</v>
          </cell>
          <cell r="B126">
            <v>46327</v>
          </cell>
          <cell r="C126">
            <v>-41211.451658089391</v>
          </cell>
          <cell r="D126">
            <v>3333.1719193436529</v>
          </cell>
          <cell r="E126">
            <v>0</v>
          </cell>
          <cell r="F126">
            <v>3333.1719193436529</v>
          </cell>
          <cell r="G126">
            <v>3556.4006158249704</v>
          </cell>
          <cell r="H126">
            <v>-223.22869648131754</v>
          </cell>
          <cell r="I126">
            <v>-44767.852273914359</v>
          </cell>
        </row>
        <row r="127">
          <cell r="A127">
            <v>110</v>
          </cell>
          <cell r="B127">
            <v>46357</v>
          </cell>
          <cell r="C127">
            <v>-44767.852273914359</v>
          </cell>
          <cell r="D127">
            <v>3333.1719193436529</v>
          </cell>
          <cell r="E127">
            <v>0</v>
          </cell>
          <cell r="F127">
            <v>3333.1719193436529</v>
          </cell>
          <cell r="G127">
            <v>3575.6644524940225</v>
          </cell>
          <cell r="H127">
            <v>-242.49253315036947</v>
          </cell>
          <cell r="I127">
            <v>-48343.516726408379</v>
          </cell>
        </row>
        <row r="128">
          <cell r="A128">
            <v>111</v>
          </cell>
          <cell r="B128">
            <v>46388</v>
          </cell>
          <cell r="C128">
            <v>-48343.516726408379</v>
          </cell>
          <cell r="D128">
            <v>3333.1719193436529</v>
          </cell>
          <cell r="E128">
            <v>0</v>
          </cell>
          <cell r="F128">
            <v>3333.1719193436529</v>
          </cell>
          <cell r="G128">
            <v>3595.0326349450315</v>
          </cell>
          <cell r="H128">
            <v>-261.86071560137873</v>
          </cell>
          <cell r="I128">
            <v>-51938.549361353413</v>
          </cell>
        </row>
        <row r="129">
          <cell r="A129">
            <v>112</v>
          </cell>
          <cell r="B129">
            <v>46419</v>
          </cell>
          <cell r="C129">
            <v>-51938.549361353413</v>
          </cell>
          <cell r="D129">
            <v>3333.1719193436529</v>
          </cell>
          <cell r="E129">
            <v>0</v>
          </cell>
          <cell r="F129">
            <v>3333.1719193436529</v>
          </cell>
          <cell r="G129">
            <v>3614.5057283843171</v>
          </cell>
          <cell r="H129">
            <v>-281.33380904066433</v>
          </cell>
          <cell r="I129">
            <v>-55553.055089737732</v>
          </cell>
        </row>
        <row r="130">
          <cell r="A130">
            <v>113</v>
          </cell>
          <cell r="B130">
            <v>46447</v>
          </cell>
          <cell r="C130">
            <v>-55553.055089737732</v>
          </cell>
          <cell r="D130">
            <v>3333.1719193436529</v>
          </cell>
          <cell r="E130">
            <v>0</v>
          </cell>
          <cell r="F130">
            <v>3333.1719193436529</v>
          </cell>
          <cell r="G130">
            <v>3634.0843010797325</v>
          </cell>
          <cell r="H130">
            <v>-300.9123817360794</v>
          </cell>
          <cell r="I130">
            <v>-59187.139390817465</v>
          </cell>
        </row>
        <row r="131">
          <cell r="A131">
            <v>114</v>
          </cell>
          <cell r="B131">
            <v>46478</v>
          </cell>
          <cell r="C131">
            <v>-59187.139390817465</v>
          </cell>
          <cell r="D131">
            <v>3333.1719193436529</v>
          </cell>
          <cell r="E131">
            <v>0</v>
          </cell>
          <cell r="F131">
            <v>3333.1719193436529</v>
          </cell>
          <cell r="G131">
            <v>3653.7689243772475</v>
          </cell>
          <cell r="H131">
            <v>-320.5970050335946</v>
          </cell>
          <cell r="I131">
            <v>-62840.908315194712</v>
          </cell>
        </row>
        <row r="132">
          <cell r="A132">
            <v>115</v>
          </cell>
          <cell r="B132">
            <v>46508</v>
          </cell>
          <cell r="C132">
            <v>-62840.908315194712</v>
          </cell>
          <cell r="D132">
            <v>3333.1719193436529</v>
          </cell>
          <cell r="E132">
            <v>0</v>
          </cell>
          <cell r="F132">
            <v>3333.1719193436529</v>
          </cell>
          <cell r="G132">
            <v>3673.5601727176245</v>
          </cell>
          <cell r="H132">
            <v>-340.38825337397139</v>
          </cell>
          <cell r="I132">
            <v>-66514.468487912338</v>
          </cell>
        </row>
        <row r="133">
          <cell r="A133">
            <v>116</v>
          </cell>
          <cell r="B133">
            <v>46539</v>
          </cell>
          <cell r="C133">
            <v>-66514.468487912338</v>
          </cell>
          <cell r="D133">
            <v>3333.1719193436529</v>
          </cell>
          <cell r="E133">
            <v>0</v>
          </cell>
          <cell r="F133">
            <v>3333.1719193436529</v>
          </cell>
          <cell r="G133">
            <v>3693.4586236531782</v>
          </cell>
          <cell r="H133">
            <v>-360.28670430952519</v>
          </cell>
          <cell r="I133">
            <v>-70207.927111565514</v>
          </cell>
        </row>
        <row r="134">
          <cell r="A134">
            <v>117</v>
          </cell>
          <cell r="B134">
            <v>46569</v>
          </cell>
          <cell r="C134">
            <v>-70207.927111565514</v>
          </cell>
          <cell r="D134">
            <v>3333.1719193436529</v>
          </cell>
          <cell r="E134">
            <v>0</v>
          </cell>
          <cell r="F134">
            <v>3333.1719193436529</v>
          </cell>
          <cell r="G134">
            <v>3713.4648578646329</v>
          </cell>
          <cell r="H134">
            <v>-380.29293852097993</v>
          </cell>
          <cell r="I134">
            <v>-73921.391969430144</v>
          </cell>
        </row>
        <row r="135">
          <cell r="A135">
            <v>118</v>
          </cell>
          <cell r="B135">
            <v>46600</v>
          </cell>
          <cell r="C135">
            <v>-73921.391969430144</v>
          </cell>
          <cell r="D135">
            <v>3333.1719193436529</v>
          </cell>
          <cell r="E135">
            <v>0</v>
          </cell>
          <cell r="F135">
            <v>3333.1719193436529</v>
          </cell>
          <cell r="G135">
            <v>3733.5794591780664</v>
          </cell>
          <cell r="H135">
            <v>-400.40753983441329</v>
          </cell>
          <cell r="I135">
            <v>-77654.971428608216</v>
          </cell>
        </row>
        <row r="136">
          <cell r="A136">
            <v>119</v>
          </cell>
          <cell r="B136">
            <v>46631</v>
          </cell>
          <cell r="C136">
            <v>-77654.971428608216</v>
          </cell>
          <cell r="D136">
            <v>3333.1719193436529</v>
          </cell>
          <cell r="E136">
            <v>0</v>
          </cell>
          <cell r="F136">
            <v>3333.1719193436529</v>
          </cell>
          <cell r="G136">
            <v>3753.8030145819475</v>
          </cell>
          <cell r="H136">
            <v>-420.63109523829456</v>
          </cell>
          <cell r="I136">
            <v>-81408.774443190166</v>
          </cell>
        </row>
        <row r="137">
          <cell r="A137">
            <v>120</v>
          </cell>
          <cell r="B137">
            <v>46661</v>
          </cell>
          <cell r="C137">
            <v>-81408.774443190166</v>
          </cell>
          <cell r="D137">
            <v>3333.1719193436529</v>
          </cell>
          <cell r="E137">
            <v>0</v>
          </cell>
          <cell r="F137">
            <v>3333.1719193436529</v>
          </cell>
          <cell r="G137">
            <v>3774.1361142442665</v>
          </cell>
          <cell r="H137">
            <v>-440.96419490061339</v>
          </cell>
          <cell r="I137">
            <v>-85182.910557434428</v>
          </cell>
        </row>
        <row r="138">
          <cell r="A138">
            <v>121</v>
          </cell>
          <cell r="B138">
            <v>46692</v>
          </cell>
          <cell r="C138">
            <v>-85182.910557434428</v>
          </cell>
          <cell r="D138">
            <v>3333.1719193436529</v>
          </cell>
          <cell r="E138">
            <v>0</v>
          </cell>
          <cell r="F138">
            <v>3333.1719193436529</v>
          </cell>
          <cell r="G138">
            <v>3794.579351529756</v>
          </cell>
          <cell r="H138">
            <v>-461.40743218610322</v>
          </cell>
          <cell r="I138">
            <v>-88977.489908964184</v>
          </cell>
        </row>
        <row r="139">
          <cell r="A139">
            <v>122</v>
          </cell>
          <cell r="B139">
            <v>46722</v>
          </cell>
          <cell r="C139">
            <v>-88977.489908964184</v>
          </cell>
          <cell r="D139">
            <v>3333.1719193436529</v>
          </cell>
          <cell r="E139">
            <v>0</v>
          </cell>
          <cell r="F139">
            <v>3333.1719193436529</v>
          </cell>
          <cell r="G139">
            <v>3815.133323017209</v>
          </cell>
          <cell r="H139">
            <v>-481.96140367355605</v>
          </cell>
          <cell r="I139">
            <v>-92792.623231981386</v>
          </cell>
        </row>
        <row r="140">
          <cell r="A140">
            <v>123</v>
          </cell>
          <cell r="B140">
            <v>46753</v>
          </cell>
          <cell r="C140">
            <v>-92792.623231981386</v>
          </cell>
          <cell r="D140">
            <v>3333.1719193436529</v>
          </cell>
          <cell r="E140">
            <v>0</v>
          </cell>
          <cell r="F140">
            <v>3333.1719193436529</v>
          </cell>
          <cell r="G140">
            <v>3835.7986285168854</v>
          </cell>
          <cell r="H140">
            <v>-502.62670917323254</v>
          </cell>
          <cell r="I140">
            <v>-96628.421860498274</v>
          </cell>
        </row>
        <row r="141">
          <cell r="A141">
            <v>124</v>
          </cell>
          <cell r="B141">
            <v>46784</v>
          </cell>
          <cell r="C141">
            <v>-96628.421860498274</v>
          </cell>
          <cell r="D141">
            <v>3333.1719193436529</v>
          </cell>
          <cell r="E141">
            <v>0</v>
          </cell>
          <cell r="F141">
            <v>3333.1719193436529</v>
          </cell>
          <cell r="G141">
            <v>3856.5758710880186</v>
          </cell>
          <cell r="H141">
            <v>-523.4039517443656</v>
          </cell>
          <cell r="I141">
            <v>-100484.99773158629</v>
          </cell>
        </row>
        <row r="142">
          <cell r="A142">
            <v>125</v>
          </cell>
          <cell r="B142">
            <v>46813</v>
          </cell>
          <cell r="C142">
            <v>-100484.99773158629</v>
          </cell>
          <cell r="D142">
            <v>3333.1719193436529</v>
          </cell>
          <cell r="E142">
            <v>0</v>
          </cell>
          <cell r="F142">
            <v>3333.1719193436529</v>
          </cell>
          <cell r="G142">
            <v>3877.4656570564121</v>
          </cell>
          <cell r="H142">
            <v>-544.29373771275914</v>
          </cell>
          <cell r="I142">
            <v>-104362.4633886427</v>
          </cell>
        </row>
        <row r="143">
          <cell r="A143">
            <v>126</v>
          </cell>
          <cell r="B143">
            <v>46844</v>
          </cell>
          <cell r="C143">
            <v>-104362.4633886427</v>
          </cell>
          <cell r="D143">
            <v>3333.1719193436529</v>
          </cell>
          <cell r="E143">
            <v>0</v>
          </cell>
          <cell r="F143">
            <v>3333.1719193436529</v>
          </cell>
          <cell r="G143">
            <v>3898.4685960321344</v>
          </cell>
          <cell r="H143">
            <v>-565.2966766884814</v>
          </cell>
          <cell r="I143">
            <v>-108260.93198467484</v>
          </cell>
        </row>
        <row r="144">
          <cell r="A144">
            <v>127</v>
          </cell>
          <cell r="B144">
            <v>46874</v>
          </cell>
          <cell r="C144">
            <v>-108260.93198467484</v>
          </cell>
          <cell r="D144">
            <v>3333.1719193436529</v>
          </cell>
          <cell r="E144">
            <v>0</v>
          </cell>
          <cell r="F144">
            <v>3333.1719193436529</v>
          </cell>
          <cell r="G144">
            <v>3919.5853009273083</v>
          </cell>
          <cell r="H144">
            <v>-586.41338158365545</v>
          </cell>
          <cell r="I144">
            <v>-112180.51728560215</v>
          </cell>
        </row>
        <row r="145">
          <cell r="A145">
            <v>128</v>
          </cell>
          <cell r="B145">
            <v>46905</v>
          </cell>
          <cell r="C145">
            <v>-112180.51728560215</v>
          </cell>
          <cell r="D145">
            <v>3333.1719193436529</v>
          </cell>
          <cell r="E145">
            <v>0</v>
          </cell>
          <cell r="F145">
            <v>3333.1719193436529</v>
          </cell>
          <cell r="G145">
            <v>3940.8163879739977</v>
          </cell>
          <cell r="H145">
            <v>-607.64446863034505</v>
          </cell>
          <cell r="I145">
            <v>-116121.33367357615</v>
          </cell>
        </row>
        <row r="146">
          <cell r="A146">
            <v>129</v>
          </cell>
          <cell r="B146">
            <v>46935</v>
          </cell>
          <cell r="C146">
            <v>-116121.33367357615</v>
          </cell>
          <cell r="D146">
            <v>3333.1719193436529</v>
          </cell>
          <cell r="E146">
            <v>0</v>
          </cell>
          <cell r="F146">
            <v>3333.1719193436529</v>
          </cell>
          <cell r="G146">
            <v>3962.1624767421904</v>
          </cell>
          <cell r="H146">
            <v>-628.99055739853759</v>
          </cell>
          <cell r="I146">
            <v>-120083.49615031834</v>
          </cell>
        </row>
        <row r="147">
          <cell r="A147">
            <v>130</v>
          </cell>
          <cell r="B147">
            <v>46966</v>
          </cell>
          <cell r="C147">
            <v>-120083.49615031834</v>
          </cell>
          <cell r="D147">
            <v>3333.1719193436529</v>
          </cell>
          <cell r="E147">
            <v>0</v>
          </cell>
          <cell r="F147">
            <v>3333.1719193436529</v>
          </cell>
          <cell r="G147">
            <v>3983.6241901578774</v>
          </cell>
          <cell r="H147">
            <v>-650.45227081422433</v>
          </cell>
          <cell r="I147">
            <v>-124067.12034047622</v>
          </cell>
        </row>
        <row r="148">
          <cell r="A148">
            <v>131</v>
          </cell>
          <cell r="B148">
            <v>46997</v>
          </cell>
          <cell r="C148">
            <v>-124067.12034047622</v>
          </cell>
          <cell r="D148">
            <v>3333.1719193436529</v>
          </cell>
          <cell r="E148">
            <v>0</v>
          </cell>
          <cell r="F148">
            <v>3333.1719193436529</v>
          </cell>
          <cell r="G148">
            <v>4005.2021545212324</v>
          </cell>
          <cell r="H148">
            <v>-672.03023517757958</v>
          </cell>
          <cell r="I148">
            <v>-128072.32249499745</v>
          </cell>
        </row>
        <row r="149">
          <cell r="A149">
            <v>132</v>
          </cell>
          <cell r="B149">
            <v>47027</v>
          </cell>
          <cell r="C149">
            <v>-128072.32249499745</v>
          </cell>
          <cell r="D149">
            <v>3333.1719193436529</v>
          </cell>
          <cell r="E149">
            <v>0</v>
          </cell>
          <cell r="F149">
            <v>3333.1719193436529</v>
          </cell>
          <cell r="G149">
            <v>4026.896999524889</v>
          </cell>
          <cell r="H149">
            <v>-693.72508018123619</v>
          </cell>
          <cell r="I149">
            <v>-132099.21949452235</v>
          </cell>
        </row>
        <row r="150">
          <cell r="A150">
            <v>133</v>
          </cell>
          <cell r="B150">
            <v>47058</v>
          </cell>
          <cell r="C150">
            <v>-132099.21949452235</v>
          </cell>
          <cell r="D150">
            <v>3333.1719193436529</v>
          </cell>
          <cell r="E150">
            <v>0</v>
          </cell>
          <cell r="F150">
            <v>3333.1719193436529</v>
          </cell>
          <cell r="G150">
            <v>4048.7093582723155</v>
          </cell>
          <cell r="H150">
            <v>-715.53743892866271</v>
          </cell>
          <cell r="I150">
            <v>-136147.92885279466</v>
          </cell>
        </row>
        <row r="151">
          <cell r="A151">
            <v>134</v>
          </cell>
          <cell r="B151">
            <v>47088</v>
          </cell>
          <cell r="C151">
            <v>-136147.92885279466</v>
          </cell>
          <cell r="D151">
            <v>3333.1719193436529</v>
          </cell>
          <cell r="E151">
            <v>0</v>
          </cell>
          <cell r="F151">
            <v>3333.1719193436529</v>
          </cell>
          <cell r="G151">
            <v>4070.6398672962905</v>
          </cell>
          <cell r="H151">
            <v>-737.4679479526377</v>
          </cell>
          <cell r="I151">
            <v>-140218.56872009096</v>
          </cell>
        </row>
        <row r="152">
          <cell r="A152">
            <v>135</v>
          </cell>
          <cell r="B152">
            <v>47119</v>
          </cell>
          <cell r="C152">
            <v>-140218.56872009096</v>
          </cell>
          <cell r="D152">
            <v>3333.1719193436529</v>
          </cell>
          <cell r="E152">
            <v>0</v>
          </cell>
          <cell r="F152">
            <v>3333.1719193436529</v>
          </cell>
          <cell r="G152">
            <v>4092.6891665774788</v>
          </cell>
          <cell r="H152">
            <v>-759.51724723382597</v>
          </cell>
          <cell r="I152">
            <v>-144311.25788666843</v>
          </cell>
        </row>
        <row r="153">
          <cell r="A153">
            <v>136</v>
          </cell>
          <cell r="B153">
            <v>47150</v>
          </cell>
          <cell r="C153">
            <v>-144311.25788666843</v>
          </cell>
          <cell r="D153">
            <v>3333.1719193436529</v>
          </cell>
          <cell r="E153">
            <v>0</v>
          </cell>
          <cell r="F153">
            <v>3333.1719193436529</v>
          </cell>
          <cell r="G153">
            <v>4114.8578995631069</v>
          </cell>
          <cell r="H153">
            <v>-781.685980219454</v>
          </cell>
          <cell r="I153">
            <v>-148426.11578623153</v>
          </cell>
        </row>
        <row r="154">
          <cell r="A154">
            <v>137</v>
          </cell>
          <cell r="B154">
            <v>47178</v>
          </cell>
          <cell r="C154">
            <v>-148426.11578623153</v>
          </cell>
          <cell r="D154">
            <v>3333.1719193436529</v>
          </cell>
          <cell r="E154">
            <v>0</v>
          </cell>
          <cell r="F154">
            <v>3333.1719193436529</v>
          </cell>
          <cell r="G154">
            <v>4137.1467131857407</v>
          </cell>
          <cell r="H154">
            <v>-803.97479384208748</v>
          </cell>
          <cell r="I154">
            <v>-152563.26249941727</v>
          </cell>
        </row>
        <row r="155">
          <cell r="A155">
            <v>138</v>
          </cell>
          <cell r="B155">
            <v>47209</v>
          </cell>
          <cell r="C155">
            <v>-152563.26249941727</v>
          </cell>
          <cell r="D155">
            <v>3333.1719193436529</v>
          </cell>
          <cell r="E155">
            <v>0</v>
          </cell>
          <cell r="F155">
            <v>3333.1719193436529</v>
          </cell>
          <cell r="G155">
            <v>4159.5562578821628</v>
          </cell>
          <cell r="H155">
            <v>-826.38433853851029</v>
          </cell>
          <cell r="I155">
            <v>-156722.81875729942</v>
          </cell>
        </row>
        <row r="156">
          <cell r="A156">
            <v>139</v>
          </cell>
          <cell r="B156">
            <v>47239</v>
          </cell>
          <cell r="C156">
            <v>-156722.81875729942</v>
          </cell>
          <cell r="D156">
            <v>3333.1719193436529</v>
          </cell>
          <cell r="E156">
            <v>0</v>
          </cell>
          <cell r="F156">
            <v>3333.1719193436529</v>
          </cell>
          <cell r="G156">
            <v>4182.0871876123583</v>
          </cell>
          <cell r="H156">
            <v>-848.91526826870529</v>
          </cell>
          <cell r="I156">
            <v>-160904.90594491179</v>
          </cell>
        </row>
        <row r="157">
          <cell r="A157">
            <v>140</v>
          </cell>
          <cell r="B157">
            <v>47270</v>
          </cell>
          <cell r="C157">
            <v>-160904.90594491179</v>
          </cell>
          <cell r="D157">
            <v>3333.1719193436529</v>
          </cell>
          <cell r="E157">
            <v>0</v>
          </cell>
          <cell r="F157">
            <v>3333.1719193436529</v>
          </cell>
          <cell r="G157">
            <v>4204.7401598785918</v>
          </cell>
          <cell r="H157">
            <v>-871.56824053493892</v>
          </cell>
          <cell r="I157">
            <v>-165109.64610479039</v>
          </cell>
        </row>
        <row r="158">
          <cell r="A158">
            <v>141</v>
          </cell>
          <cell r="B158">
            <v>47300</v>
          </cell>
          <cell r="C158">
            <v>-165109.64610479039</v>
          </cell>
          <cell r="D158">
            <v>3333.1719193436529</v>
          </cell>
          <cell r="E158">
            <v>0</v>
          </cell>
          <cell r="F158">
            <v>3333.1719193436529</v>
          </cell>
          <cell r="G158">
            <v>4227.5158357446007</v>
          </cell>
          <cell r="H158">
            <v>-894.34391640094793</v>
          </cell>
          <cell r="I158">
            <v>-169337.16194053498</v>
          </cell>
        </row>
        <row r="159">
          <cell r="A159">
            <v>142</v>
          </cell>
          <cell r="B159">
            <v>47331</v>
          </cell>
          <cell r="C159">
            <v>-169337.16194053498</v>
          </cell>
          <cell r="D159">
            <v>3333.1719193436529</v>
          </cell>
          <cell r="E159">
            <v>0</v>
          </cell>
          <cell r="F159">
            <v>3333.1719193436529</v>
          </cell>
          <cell r="G159">
            <v>4250.414879854884</v>
          </cell>
          <cell r="H159">
            <v>-917.2429605112311</v>
          </cell>
          <cell r="I159">
            <v>-173587.57682038986</v>
          </cell>
        </row>
        <row r="160">
          <cell r="A160">
            <v>143</v>
          </cell>
          <cell r="B160">
            <v>47362</v>
          </cell>
          <cell r="C160">
            <v>-173587.57682038986</v>
          </cell>
          <cell r="D160">
            <v>3333.1719193436529</v>
          </cell>
          <cell r="E160">
            <v>0</v>
          </cell>
          <cell r="F160">
            <v>3333.1719193436529</v>
          </cell>
          <cell r="G160">
            <v>4273.4379604540982</v>
          </cell>
          <cell r="H160">
            <v>-940.26604111044514</v>
          </cell>
          <cell r="I160">
            <v>-177861.01478084395</v>
          </cell>
        </row>
        <row r="161">
          <cell r="A161">
            <v>144</v>
          </cell>
          <cell r="B161">
            <v>47392</v>
          </cell>
          <cell r="C161">
            <v>-177861.01478084395</v>
          </cell>
          <cell r="D161">
            <v>3333.1719193436529</v>
          </cell>
          <cell r="E161">
            <v>0</v>
          </cell>
          <cell r="F161">
            <v>3333.1719193436529</v>
          </cell>
          <cell r="G161">
            <v>4296.5857494065576</v>
          </cell>
          <cell r="H161">
            <v>-963.41383006290471</v>
          </cell>
          <cell r="I161">
            <v>-182157.60053025052</v>
          </cell>
        </row>
        <row r="162">
          <cell r="A162">
            <v>145</v>
          </cell>
          <cell r="B162">
            <v>47423</v>
          </cell>
          <cell r="C162">
            <v>-182157.60053025052</v>
          </cell>
          <cell r="D162">
            <v>3333.1719193436529</v>
          </cell>
          <cell r="E162">
            <v>0</v>
          </cell>
          <cell r="F162">
            <v>3333.1719193436529</v>
          </cell>
          <cell r="G162">
            <v>4319.8589222158434</v>
          </cell>
          <cell r="H162">
            <v>-986.68700287219042</v>
          </cell>
          <cell r="I162">
            <v>-186477.45945246637</v>
          </cell>
        </row>
        <row r="163">
          <cell r="A163">
            <v>146</v>
          </cell>
          <cell r="B163">
            <v>47453</v>
          </cell>
          <cell r="C163">
            <v>-186477.45945246637</v>
          </cell>
          <cell r="D163">
            <v>3333.1719193436529</v>
          </cell>
          <cell r="E163">
            <v>0</v>
          </cell>
          <cell r="F163">
            <v>3333.1719193436529</v>
          </cell>
          <cell r="G163">
            <v>4343.2581580445121</v>
          </cell>
          <cell r="H163">
            <v>-1010.0862387008596</v>
          </cell>
          <cell r="I163">
            <v>-190820.71761051088</v>
          </cell>
        </row>
        <row r="164">
          <cell r="A164">
            <v>147</v>
          </cell>
          <cell r="B164">
            <v>47484</v>
          </cell>
          <cell r="C164">
            <v>-190820.71761051088</v>
          </cell>
          <cell r="D164">
            <v>3333.1719193436529</v>
          </cell>
          <cell r="E164">
            <v>0</v>
          </cell>
          <cell r="F164">
            <v>3333.1719193436529</v>
          </cell>
          <cell r="G164">
            <v>4366.7841397339198</v>
          </cell>
          <cell r="H164">
            <v>-1033.6122203902673</v>
          </cell>
          <cell r="I164">
            <v>-195187.50175024479</v>
          </cell>
        </row>
        <row r="165">
          <cell r="A165">
            <v>148</v>
          </cell>
          <cell r="B165">
            <v>47515</v>
          </cell>
          <cell r="C165">
            <v>-195187.50175024479</v>
          </cell>
          <cell r="D165">
            <v>3333.1719193436529</v>
          </cell>
          <cell r="E165">
            <v>0</v>
          </cell>
          <cell r="F165">
            <v>3333.1719193436529</v>
          </cell>
          <cell r="G165">
            <v>4390.4375538241457</v>
          </cell>
          <cell r="H165">
            <v>-1057.2656344804925</v>
          </cell>
          <cell r="I165">
            <v>-199577.93930406895</v>
          </cell>
        </row>
        <row r="166">
          <cell r="A166">
            <v>149</v>
          </cell>
          <cell r="B166">
            <v>47543</v>
          </cell>
          <cell r="C166">
            <v>-199577.93930406895</v>
          </cell>
          <cell r="D166">
            <v>3333.1719193436529</v>
          </cell>
          <cell r="E166">
            <v>0</v>
          </cell>
          <cell r="F166">
            <v>3333.1719193436529</v>
          </cell>
          <cell r="G166">
            <v>4414.2190905740263</v>
          </cell>
          <cell r="H166">
            <v>-1081.0471712303736</v>
          </cell>
          <cell r="I166">
            <v>-203992.15839464296</v>
          </cell>
        </row>
        <row r="167">
          <cell r="A167">
            <v>150</v>
          </cell>
          <cell r="B167">
            <v>47574</v>
          </cell>
          <cell r="C167">
            <v>-203992.15839464296</v>
          </cell>
          <cell r="D167">
            <v>3333.1719193436529</v>
          </cell>
          <cell r="E167">
            <v>0</v>
          </cell>
          <cell r="F167">
            <v>3333.1719193436529</v>
          </cell>
          <cell r="G167">
            <v>4438.1294439813028</v>
          </cell>
          <cell r="H167">
            <v>-1104.9575246376494</v>
          </cell>
          <cell r="I167">
            <v>-208430.28783862427</v>
          </cell>
        </row>
        <row r="168">
          <cell r="A168">
            <v>151</v>
          </cell>
          <cell r="B168">
            <v>47604</v>
          </cell>
          <cell r="C168">
            <v>-208430.28783862427</v>
          </cell>
          <cell r="D168">
            <v>3333.1719193436529</v>
          </cell>
          <cell r="E168">
            <v>0</v>
          </cell>
          <cell r="F168">
            <v>3333.1719193436529</v>
          </cell>
          <cell r="G168">
            <v>4462.1693118028679</v>
          </cell>
          <cell r="H168">
            <v>-1128.9973924592148</v>
          </cell>
          <cell r="I168">
            <v>-212892.45715042713</v>
          </cell>
        </row>
        <row r="169">
          <cell r="A169">
            <v>152</v>
          </cell>
          <cell r="B169">
            <v>47635</v>
          </cell>
          <cell r="C169">
            <v>-212892.45715042713</v>
          </cell>
          <cell r="D169">
            <v>3333.1719193436529</v>
          </cell>
          <cell r="E169">
            <v>0</v>
          </cell>
          <cell r="F169">
            <v>3333.1719193436529</v>
          </cell>
          <cell r="G169">
            <v>4486.3393955751335</v>
          </cell>
          <cell r="H169">
            <v>-1153.1674762314804</v>
          </cell>
          <cell r="I169">
            <v>-217378.79654600227</v>
          </cell>
        </row>
        <row r="170">
          <cell r="A170">
            <v>153</v>
          </cell>
          <cell r="B170">
            <v>47665</v>
          </cell>
          <cell r="C170">
            <v>-217378.79654600227</v>
          </cell>
          <cell r="D170">
            <v>3333.1719193436529</v>
          </cell>
          <cell r="E170">
            <v>0</v>
          </cell>
          <cell r="F170">
            <v>3333.1719193436529</v>
          </cell>
          <cell r="G170">
            <v>4510.6404006344983</v>
          </cell>
          <cell r="H170">
            <v>-1177.4684812908456</v>
          </cell>
          <cell r="I170">
            <v>-221889.43694663676</v>
          </cell>
        </row>
        <row r="171">
          <cell r="A171">
            <v>154</v>
          </cell>
          <cell r="B171">
            <v>47696</v>
          </cell>
          <cell r="C171">
            <v>-221889.43694663676</v>
          </cell>
          <cell r="D171">
            <v>3333.1719193436529</v>
          </cell>
          <cell r="E171">
            <v>0</v>
          </cell>
          <cell r="F171">
            <v>3333.1719193436529</v>
          </cell>
          <cell r="G171">
            <v>4535.0730361379356</v>
          </cell>
          <cell r="H171">
            <v>-1201.9011167942824</v>
          </cell>
          <cell r="I171">
            <v>-226424.5099827747</v>
          </cell>
        </row>
        <row r="172">
          <cell r="A172">
            <v>155</v>
          </cell>
          <cell r="B172">
            <v>47727</v>
          </cell>
          <cell r="C172">
            <v>-226424.5099827747</v>
          </cell>
          <cell r="D172">
            <v>3333.1719193436529</v>
          </cell>
          <cell r="E172">
            <v>0</v>
          </cell>
          <cell r="F172">
            <v>3333.1719193436529</v>
          </cell>
          <cell r="G172">
            <v>4559.6380150836831</v>
          </cell>
          <cell r="H172">
            <v>-1226.4660957400297</v>
          </cell>
          <cell r="I172">
            <v>-230984.14799785838</v>
          </cell>
        </row>
        <row r="173">
          <cell r="A173">
            <v>156</v>
          </cell>
          <cell r="B173">
            <v>47757</v>
          </cell>
          <cell r="C173">
            <v>-230984.14799785838</v>
          </cell>
          <cell r="D173">
            <v>3333.1719193436529</v>
          </cell>
          <cell r="E173">
            <v>0</v>
          </cell>
          <cell r="F173">
            <v>3333.1719193436529</v>
          </cell>
          <cell r="G173">
            <v>4584.3360543320523</v>
          </cell>
          <cell r="H173">
            <v>-1251.1641349883996</v>
          </cell>
          <cell r="I173">
            <v>-235568.48405219044</v>
          </cell>
        </row>
        <row r="174">
          <cell r="A174">
            <v>157</v>
          </cell>
          <cell r="B174">
            <v>47788</v>
          </cell>
          <cell r="C174">
            <v>-235568.48405219044</v>
          </cell>
          <cell r="D174">
            <v>3333.1719193436529</v>
          </cell>
          <cell r="E174">
            <v>0</v>
          </cell>
          <cell r="F174">
            <v>3333.1719193436529</v>
          </cell>
          <cell r="G174">
            <v>4609.1678746263515</v>
          </cell>
          <cell r="H174">
            <v>-1275.9959552826983</v>
          </cell>
          <cell r="I174">
            <v>-240177.65192681679</v>
          </cell>
        </row>
        <row r="175">
          <cell r="A175">
            <v>158</v>
          </cell>
          <cell r="B175">
            <v>47818</v>
          </cell>
          <cell r="C175">
            <v>-240177.65192681679</v>
          </cell>
          <cell r="D175">
            <v>3333.1719193436529</v>
          </cell>
          <cell r="E175">
            <v>0</v>
          </cell>
          <cell r="F175">
            <v>3333.1719193436529</v>
          </cell>
          <cell r="G175">
            <v>4634.1342006139103</v>
          </cell>
          <cell r="H175">
            <v>-1300.9622812702576</v>
          </cell>
          <cell r="I175">
            <v>-244811.78612743071</v>
          </cell>
        </row>
        <row r="176">
          <cell r="A176">
            <v>159</v>
          </cell>
          <cell r="B176">
            <v>47849</v>
          </cell>
          <cell r="C176">
            <v>-244811.78612743071</v>
          </cell>
          <cell r="D176">
            <v>3333.1719193436529</v>
          </cell>
          <cell r="E176">
            <v>0</v>
          </cell>
          <cell r="F176">
            <v>3333.1719193436529</v>
          </cell>
          <cell r="G176">
            <v>4659.2357608672355</v>
          </cell>
          <cell r="H176">
            <v>-1326.0638415235831</v>
          </cell>
          <cell r="I176">
            <v>-249471.02188829795</v>
          </cell>
        </row>
        <row r="177">
          <cell r="A177">
            <v>160</v>
          </cell>
          <cell r="B177">
            <v>47880</v>
          </cell>
          <cell r="C177">
            <v>-249471.02188829795</v>
          </cell>
          <cell r="D177">
            <v>3333.1719193436529</v>
          </cell>
          <cell r="E177">
            <v>0</v>
          </cell>
          <cell r="F177">
            <v>3333.1719193436529</v>
          </cell>
          <cell r="G177">
            <v>4684.4732879052672</v>
          </cell>
          <cell r="H177">
            <v>-1351.301368561614</v>
          </cell>
          <cell r="I177">
            <v>-254155.49517620323</v>
          </cell>
        </row>
        <row r="178">
          <cell r="A178">
            <v>161</v>
          </cell>
          <cell r="B178">
            <v>47908</v>
          </cell>
          <cell r="C178">
            <v>-254155.49517620323</v>
          </cell>
          <cell r="D178">
            <v>3333.1719193436529</v>
          </cell>
          <cell r="E178">
            <v>0</v>
          </cell>
          <cell r="F178">
            <v>3333.1719193436529</v>
          </cell>
          <cell r="G178">
            <v>4709.847518214754</v>
          </cell>
          <cell r="H178">
            <v>-1376.6755988711009</v>
          </cell>
          <cell r="I178">
            <v>-258865.34269441798</v>
          </cell>
        </row>
        <row r="179">
          <cell r="A179">
            <v>162</v>
          </cell>
          <cell r="B179">
            <v>47939</v>
          </cell>
          <cell r="C179">
            <v>-258865.34269441798</v>
          </cell>
          <cell r="D179">
            <v>3333.1719193436529</v>
          </cell>
          <cell r="E179">
            <v>0</v>
          </cell>
          <cell r="F179">
            <v>3333.1719193436529</v>
          </cell>
          <cell r="G179">
            <v>4735.3591922717505</v>
          </cell>
          <cell r="H179">
            <v>-1402.1872729280974</v>
          </cell>
          <cell r="I179">
            <v>-263600.70188668976</v>
          </cell>
        </row>
        <row r="180">
          <cell r="A180">
            <v>163</v>
          </cell>
          <cell r="B180">
            <v>47969</v>
          </cell>
          <cell r="C180">
            <v>-263600.70188668976</v>
          </cell>
          <cell r="D180">
            <v>3333.1719193436529</v>
          </cell>
          <cell r="E180">
            <v>0</v>
          </cell>
          <cell r="F180">
            <v>3333.1719193436529</v>
          </cell>
          <cell r="G180">
            <v>4761.0090545632229</v>
          </cell>
          <cell r="H180">
            <v>-1427.8371352195697</v>
          </cell>
          <cell r="I180">
            <v>-268361.710941253</v>
          </cell>
        </row>
        <row r="181">
          <cell r="A181">
            <v>164</v>
          </cell>
          <cell r="B181">
            <v>48000</v>
          </cell>
          <cell r="C181">
            <v>-268361.710941253</v>
          </cell>
          <cell r="D181">
            <v>3333.1719193436529</v>
          </cell>
          <cell r="E181">
            <v>0</v>
          </cell>
          <cell r="F181">
            <v>3333.1719193436529</v>
          </cell>
          <cell r="G181">
            <v>4786.797853608773</v>
          </cell>
          <cell r="H181">
            <v>-1453.6259342651203</v>
          </cell>
          <cell r="I181">
            <v>-273148.50879486179</v>
          </cell>
        </row>
        <row r="182">
          <cell r="A182">
            <v>165</v>
          </cell>
          <cell r="B182">
            <v>48030</v>
          </cell>
          <cell r="C182">
            <v>-273148.50879486179</v>
          </cell>
          <cell r="D182">
            <v>3333.1719193436529</v>
          </cell>
          <cell r="E182">
            <v>0</v>
          </cell>
          <cell r="F182">
            <v>3333.1719193436529</v>
          </cell>
          <cell r="G182">
            <v>4812.7263419824876</v>
          </cell>
          <cell r="H182">
            <v>-1479.5544226388347</v>
          </cell>
          <cell r="I182">
            <v>-277961.23513684428</v>
          </cell>
        </row>
        <row r="183">
          <cell r="A183">
            <v>166</v>
          </cell>
          <cell r="B183">
            <v>48061</v>
          </cell>
          <cell r="C183">
            <v>-277961.23513684428</v>
          </cell>
          <cell r="D183">
            <v>3333.1719193436529</v>
          </cell>
          <cell r="E183">
            <v>0</v>
          </cell>
          <cell r="F183">
            <v>3333.1719193436529</v>
          </cell>
          <cell r="G183">
            <v>4838.7952763348931</v>
          </cell>
          <cell r="H183">
            <v>-1505.6233569912399</v>
          </cell>
          <cell r="I183">
            <v>-282800.03041317919</v>
          </cell>
        </row>
        <row r="184">
          <cell r="A184">
            <v>167</v>
          </cell>
          <cell r="B184">
            <v>48092</v>
          </cell>
          <cell r="C184">
            <v>-282800.03041317919</v>
          </cell>
          <cell r="D184">
            <v>3333.1719193436529</v>
          </cell>
          <cell r="E184">
            <v>0</v>
          </cell>
          <cell r="F184">
            <v>3333.1719193436529</v>
          </cell>
          <cell r="G184">
            <v>4865.00541741504</v>
          </cell>
          <cell r="H184">
            <v>-1531.8334980713873</v>
          </cell>
          <cell r="I184">
            <v>-287665.03583059425</v>
          </cell>
        </row>
        <row r="185">
          <cell r="A185">
            <v>168</v>
          </cell>
          <cell r="B185">
            <v>48122</v>
          </cell>
          <cell r="C185">
            <v>-287665.03583059425</v>
          </cell>
          <cell r="D185">
            <v>3333.1719193436529</v>
          </cell>
          <cell r="E185">
            <v>0</v>
          </cell>
          <cell r="F185">
            <v>3333.1719193436529</v>
          </cell>
          <cell r="G185">
            <v>4891.357530092705</v>
          </cell>
          <cell r="H185">
            <v>-1558.1856107490521</v>
          </cell>
          <cell r="I185">
            <v>-292556.39336068695</v>
          </cell>
        </row>
        <row r="186">
          <cell r="A186">
            <v>169</v>
          </cell>
          <cell r="B186">
            <v>48153</v>
          </cell>
          <cell r="C186">
            <v>-292556.39336068695</v>
          </cell>
          <cell r="D186">
            <v>3333.1719193436529</v>
          </cell>
          <cell r="E186">
            <v>0</v>
          </cell>
          <cell r="F186">
            <v>3333.1719193436529</v>
          </cell>
          <cell r="G186">
            <v>4917.8523833807076</v>
          </cell>
          <cell r="H186">
            <v>-1584.6804640370544</v>
          </cell>
          <cell r="I186">
            <v>-297474.24574406765</v>
          </cell>
        </row>
        <row r="187">
          <cell r="A187">
            <v>170</v>
          </cell>
          <cell r="B187">
            <v>48183</v>
          </cell>
          <cell r="C187">
            <v>-297474.24574406765</v>
          </cell>
          <cell r="D187">
            <v>3333.1719193436529</v>
          </cell>
          <cell r="E187">
            <v>0</v>
          </cell>
          <cell r="F187">
            <v>3333.1719193436529</v>
          </cell>
          <cell r="G187">
            <v>4944.490750457353</v>
          </cell>
          <cell r="H187">
            <v>-1611.3188311136998</v>
          </cell>
          <cell r="I187">
            <v>-302418.73649452499</v>
          </cell>
        </row>
        <row r="188">
          <cell r="A188">
            <v>171</v>
          </cell>
          <cell r="B188">
            <v>48214</v>
          </cell>
          <cell r="C188">
            <v>-302418.73649452499</v>
          </cell>
          <cell r="D188">
            <v>3333.1719193436529</v>
          </cell>
          <cell r="E188">
            <v>0</v>
          </cell>
          <cell r="F188">
            <v>3333.1719193436529</v>
          </cell>
          <cell r="G188">
            <v>4971.2734086889968</v>
          </cell>
          <cell r="H188">
            <v>-1638.1014893453437</v>
          </cell>
          <cell r="I188">
            <v>-307390.009903214</v>
          </cell>
        </row>
        <row r="189">
          <cell r="A189">
            <v>172</v>
          </cell>
          <cell r="B189">
            <v>48245</v>
          </cell>
          <cell r="C189">
            <v>-307390.009903214</v>
          </cell>
          <cell r="D189">
            <v>3333.1719193436529</v>
          </cell>
          <cell r="E189">
            <v>0</v>
          </cell>
          <cell r="F189">
            <v>3333.1719193436529</v>
          </cell>
          <cell r="G189">
            <v>4998.2011396527287</v>
          </cell>
          <cell r="H189">
            <v>-1665.0292203090758</v>
          </cell>
          <cell r="I189">
            <v>-312388.21104286675</v>
          </cell>
        </row>
        <row r="190">
          <cell r="A190">
            <v>173</v>
          </cell>
          <cell r="B190">
            <v>48274</v>
          </cell>
          <cell r="C190">
            <v>-312388.21104286675</v>
          </cell>
          <cell r="D190">
            <v>3333.1719193436529</v>
          </cell>
          <cell r="E190">
            <v>0</v>
          </cell>
          <cell r="F190">
            <v>3333.1719193436529</v>
          </cell>
          <cell r="G190">
            <v>5025.2747291591813</v>
          </cell>
          <cell r="H190">
            <v>-1692.1028098155284</v>
          </cell>
          <cell r="I190">
            <v>-317413.48577202595</v>
          </cell>
        </row>
        <row r="191">
          <cell r="A191">
            <v>174</v>
          </cell>
          <cell r="B191">
            <v>48305</v>
          </cell>
          <cell r="C191">
            <v>-317413.48577202595</v>
          </cell>
          <cell r="D191">
            <v>3333.1719193436529</v>
          </cell>
          <cell r="E191">
            <v>0</v>
          </cell>
          <cell r="F191">
            <v>3333.1719193436529</v>
          </cell>
          <cell r="G191">
            <v>5052.4949672754601</v>
          </cell>
          <cell r="H191">
            <v>-1719.3230479318072</v>
          </cell>
          <cell r="I191">
            <v>-322465.98073930142</v>
          </cell>
        </row>
        <row r="192">
          <cell r="A192">
            <v>175</v>
          </cell>
          <cell r="B192">
            <v>48335</v>
          </cell>
          <cell r="C192">
            <v>-322465.98073930142</v>
          </cell>
          <cell r="D192">
            <v>3333.1719193436529</v>
          </cell>
          <cell r="E192">
            <v>0</v>
          </cell>
          <cell r="F192">
            <v>3333.1719193436529</v>
          </cell>
          <cell r="G192">
            <v>5079.8626483482021</v>
          </cell>
          <cell r="H192">
            <v>-1746.6907290045494</v>
          </cell>
          <cell r="I192">
            <v>-327545.84338764963</v>
          </cell>
        </row>
        <row r="193">
          <cell r="A193">
            <v>176</v>
          </cell>
          <cell r="B193">
            <v>48366</v>
          </cell>
          <cell r="C193">
            <v>-327545.84338764963</v>
          </cell>
          <cell r="D193">
            <v>3333.1719193436529</v>
          </cell>
          <cell r="E193">
            <v>0</v>
          </cell>
          <cell r="F193">
            <v>3333.1719193436529</v>
          </cell>
          <cell r="G193">
            <v>5107.3785710267548</v>
          </cell>
          <cell r="H193">
            <v>-1774.2066516831021</v>
          </cell>
          <cell r="I193">
            <v>-332653.22195867635</v>
          </cell>
        </row>
        <row r="194">
          <cell r="A194">
            <v>177</v>
          </cell>
          <cell r="B194">
            <v>48396</v>
          </cell>
          <cell r="C194">
            <v>-332653.22195867635</v>
          </cell>
          <cell r="D194">
            <v>3333.1719193436529</v>
          </cell>
          <cell r="E194">
            <v>0</v>
          </cell>
          <cell r="F194">
            <v>3333.1719193436529</v>
          </cell>
          <cell r="G194">
            <v>5135.0435382864835</v>
          </cell>
          <cell r="H194">
            <v>-1801.8716189428303</v>
          </cell>
          <cell r="I194">
            <v>-337788.26549696282</v>
          </cell>
        </row>
        <row r="195">
          <cell r="A195">
            <v>178</v>
          </cell>
          <cell r="B195">
            <v>48427</v>
          </cell>
          <cell r="C195">
            <v>-337788.26549696282</v>
          </cell>
          <cell r="D195">
            <v>3333.1719193436529</v>
          </cell>
          <cell r="E195">
            <v>0</v>
          </cell>
          <cell r="F195">
            <v>3333.1719193436529</v>
          </cell>
          <cell r="G195">
            <v>5162.8583574522017</v>
          </cell>
          <cell r="H195">
            <v>-1829.6864381085486</v>
          </cell>
          <cell r="I195">
            <v>-342951.12385441503</v>
          </cell>
        </row>
        <row r="196">
          <cell r="A196">
            <v>179</v>
          </cell>
          <cell r="B196">
            <v>48458</v>
          </cell>
          <cell r="C196">
            <v>-342951.12385441503</v>
          </cell>
          <cell r="D196">
            <v>3333.1719193436529</v>
          </cell>
          <cell r="E196">
            <v>0</v>
          </cell>
          <cell r="F196">
            <v>3333.1719193436529</v>
          </cell>
          <cell r="G196">
            <v>5190.8238402217339</v>
          </cell>
          <cell r="H196">
            <v>-1857.6519208780812</v>
          </cell>
          <cell r="I196">
            <v>-348141.94769463676</v>
          </cell>
        </row>
        <row r="197">
          <cell r="A197">
            <v>180</v>
          </cell>
          <cell r="B197">
            <v>48488</v>
          </cell>
          <cell r="C197">
            <v>-348141.94769463676</v>
          </cell>
          <cell r="D197">
            <v>3333.1719193436529</v>
          </cell>
          <cell r="E197">
            <v>0</v>
          </cell>
          <cell r="F197">
            <v>3333.1719193436529</v>
          </cell>
          <cell r="G197">
            <v>5218.9408026896017</v>
          </cell>
          <cell r="H197">
            <v>-1885.768883345949</v>
          </cell>
          <cell r="I197">
            <v>-353360.88849732635</v>
          </cell>
        </row>
        <row r="198">
          <cell r="A198">
            <v>181</v>
          </cell>
          <cell r="B198">
            <v>48519</v>
          </cell>
          <cell r="C198">
            <v>-353360.88849732635</v>
          </cell>
          <cell r="D198">
            <v>3333.1719193436529</v>
          </cell>
          <cell r="E198">
            <v>0</v>
          </cell>
          <cell r="F198">
            <v>3333.1719193436529</v>
          </cell>
          <cell r="G198">
            <v>5247.2100653708376</v>
          </cell>
          <cell r="H198">
            <v>-1914.0381460271844</v>
          </cell>
          <cell r="I198">
            <v>-358608.09856269718</v>
          </cell>
        </row>
        <row r="199">
          <cell r="A199">
            <v>182</v>
          </cell>
          <cell r="B199">
            <v>48549</v>
          </cell>
          <cell r="C199">
            <v>-358608.09856269718</v>
          </cell>
          <cell r="D199">
            <v>3333.1719193436529</v>
          </cell>
          <cell r="E199">
            <v>0</v>
          </cell>
          <cell r="F199">
            <v>3333.1719193436529</v>
          </cell>
          <cell r="G199">
            <v>5275.6324532249291</v>
          </cell>
          <cell r="H199">
            <v>-1942.4605338812764</v>
          </cell>
          <cell r="I199">
            <v>-363883.73101592209</v>
          </cell>
        </row>
        <row r="200">
          <cell r="A200">
            <v>183</v>
          </cell>
          <cell r="B200">
            <v>48580</v>
          </cell>
          <cell r="C200">
            <v>-363883.73101592209</v>
          </cell>
          <cell r="D200">
            <v>3333.1719193436529</v>
          </cell>
          <cell r="E200">
            <v>0</v>
          </cell>
          <cell r="F200">
            <v>3333.1719193436529</v>
          </cell>
          <cell r="G200">
            <v>5304.2087956798978</v>
          </cell>
          <cell r="H200">
            <v>-1971.0368763362449</v>
          </cell>
          <cell r="I200">
            <v>-369187.939811602</v>
          </cell>
        </row>
        <row r="201">
          <cell r="A201">
            <v>184</v>
          </cell>
          <cell r="B201">
            <v>48611</v>
          </cell>
          <cell r="C201">
            <v>-369187.939811602</v>
          </cell>
          <cell r="D201">
            <v>3333.1719193436529</v>
          </cell>
          <cell r="E201">
            <v>0</v>
          </cell>
          <cell r="F201">
            <v>3333.1719193436529</v>
          </cell>
          <cell r="G201">
            <v>5332.9399266564969</v>
          </cell>
          <cell r="H201">
            <v>-1999.7680073128442</v>
          </cell>
          <cell r="I201">
            <v>-374520.87973825849</v>
          </cell>
        </row>
        <row r="202">
          <cell r="A202">
            <v>185</v>
          </cell>
          <cell r="B202">
            <v>48639</v>
          </cell>
          <cell r="C202">
            <v>-374520.87973825849</v>
          </cell>
          <cell r="D202">
            <v>3333.1719193436529</v>
          </cell>
          <cell r="E202">
            <v>0</v>
          </cell>
          <cell r="F202">
            <v>3333.1719193436529</v>
          </cell>
          <cell r="G202">
            <v>5361.8266845925527</v>
          </cell>
          <cell r="H202">
            <v>-2028.6547652489</v>
          </cell>
          <cell r="I202">
            <v>-379882.70642285101</v>
          </cell>
        </row>
        <row r="203">
          <cell r="A203">
            <v>186</v>
          </cell>
          <cell r="B203">
            <v>48670</v>
          </cell>
          <cell r="C203">
            <v>-379882.70642285101</v>
          </cell>
          <cell r="D203">
            <v>3333.1719193436529</v>
          </cell>
          <cell r="E203">
            <v>0</v>
          </cell>
          <cell r="F203">
            <v>3333.1719193436529</v>
          </cell>
          <cell r="G203">
            <v>5390.8699124674295</v>
          </cell>
          <cell r="H203">
            <v>-2057.6979931237765</v>
          </cell>
          <cell r="I203">
            <v>-385273.57633531844</v>
          </cell>
        </row>
        <row r="204">
          <cell r="A204">
            <v>187</v>
          </cell>
          <cell r="B204">
            <v>48700</v>
          </cell>
          <cell r="C204">
            <v>-385273.57633531844</v>
          </cell>
          <cell r="D204">
            <v>3333.1719193436529</v>
          </cell>
          <cell r="E204">
            <v>0</v>
          </cell>
          <cell r="F204">
            <v>3333.1719193436529</v>
          </cell>
          <cell r="G204">
            <v>5420.0704578266286</v>
          </cell>
          <cell r="H204">
            <v>-2086.8985384829753</v>
          </cell>
          <cell r="I204">
            <v>-390693.64679314505</v>
          </cell>
        </row>
        <row r="205">
          <cell r="A205">
            <v>188</v>
          </cell>
          <cell r="B205">
            <v>48731</v>
          </cell>
          <cell r="C205">
            <v>-390693.64679314505</v>
          </cell>
          <cell r="D205">
            <v>3333.1719193436529</v>
          </cell>
          <cell r="E205">
            <v>0</v>
          </cell>
          <cell r="F205">
            <v>3333.1719193436529</v>
          </cell>
          <cell r="G205">
            <v>5449.4291728065218</v>
          </cell>
          <cell r="H205">
            <v>-2116.2572534628694</v>
          </cell>
          <cell r="I205">
            <v>-396143.07596595155</v>
          </cell>
        </row>
        <row r="206">
          <cell r="A206">
            <v>189</v>
          </cell>
          <cell r="B206">
            <v>48761</v>
          </cell>
          <cell r="C206">
            <v>-396143.07596595155</v>
          </cell>
          <cell r="D206">
            <v>3333.1719193436529</v>
          </cell>
          <cell r="E206">
            <v>0</v>
          </cell>
          <cell r="F206">
            <v>3333.1719193436529</v>
          </cell>
          <cell r="G206">
            <v>5478.9469141592235</v>
          </cell>
          <cell r="H206">
            <v>-2145.7749948155711</v>
          </cell>
          <cell r="I206">
            <v>-401622.02288011077</v>
          </cell>
        </row>
        <row r="207">
          <cell r="A207">
            <v>190</v>
          </cell>
          <cell r="B207">
            <v>48792</v>
          </cell>
          <cell r="C207">
            <v>-401622.02288011077</v>
          </cell>
          <cell r="D207">
            <v>3333.1719193436529</v>
          </cell>
          <cell r="E207">
            <v>0</v>
          </cell>
          <cell r="F207">
            <v>3333.1719193436529</v>
          </cell>
          <cell r="G207">
            <v>5508.6245432775868</v>
          </cell>
          <cell r="H207">
            <v>-2175.4526239339334</v>
          </cell>
          <cell r="I207">
            <v>-407130.64742338838</v>
          </cell>
        </row>
        <row r="208">
          <cell r="A208">
            <v>191</v>
          </cell>
          <cell r="B208">
            <v>48823</v>
          </cell>
          <cell r="C208">
            <v>-407130.64742338838</v>
          </cell>
          <cell r="D208">
            <v>3333.1719193436529</v>
          </cell>
          <cell r="E208">
            <v>0</v>
          </cell>
          <cell r="F208">
            <v>3333.1719193436529</v>
          </cell>
          <cell r="G208">
            <v>5538.4629262203398</v>
          </cell>
          <cell r="H208">
            <v>-2205.2910068766873</v>
          </cell>
          <cell r="I208">
            <v>-412669.1103496087</v>
          </cell>
        </row>
        <row r="209">
          <cell r="A209">
            <v>192</v>
          </cell>
          <cell r="B209">
            <v>48853</v>
          </cell>
          <cell r="C209">
            <v>-412669.1103496087</v>
          </cell>
          <cell r="D209">
            <v>3333.1719193436529</v>
          </cell>
          <cell r="E209">
            <v>0</v>
          </cell>
          <cell r="F209">
            <v>3333.1719193436529</v>
          </cell>
          <cell r="G209">
            <v>5568.4629337373663</v>
          </cell>
          <cell r="H209">
            <v>-2235.2910143937138</v>
          </cell>
          <cell r="I209">
            <v>-418237.57328334608</v>
          </cell>
        </row>
        <row r="210">
          <cell r="A210">
            <v>193</v>
          </cell>
          <cell r="B210">
            <v>48884</v>
          </cell>
          <cell r="C210">
            <v>-418237.57328334608</v>
          </cell>
          <cell r="D210">
            <v>3333.1719193436529</v>
          </cell>
          <cell r="E210">
            <v>0</v>
          </cell>
          <cell r="F210">
            <v>3333.1719193436529</v>
          </cell>
          <cell r="G210">
            <v>5598.6254412951112</v>
          </cell>
          <cell r="H210">
            <v>-2265.4535219514578</v>
          </cell>
          <cell r="I210">
            <v>-423836.19872464117</v>
          </cell>
        </row>
        <row r="211">
          <cell r="A211">
            <v>194</v>
          </cell>
          <cell r="B211">
            <v>48914</v>
          </cell>
          <cell r="C211">
            <v>-423836.19872464117</v>
          </cell>
          <cell r="D211">
            <v>3333.1719193436529</v>
          </cell>
          <cell r="E211">
            <v>0</v>
          </cell>
          <cell r="F211">
            <v>3333.1719193436529</v>
          </cell>
          <cell r="G211">
            <v>5628.9513291021267</v>
          </cell>
          <cell r="H211">
            <v>-2295.7794097584733</v>
          </cell>
          <cell r="I211">
            <v>-429465.15005374327</v>
          </cell>
        </row>
        <row r="212">
          <cell r="A212">
            <v>195</v>
          </cell>
          <cell r="B212">
            <v>48945</v>
          </cell>
          <cell r="C212">
            <v>-429465.15005374327</v>
          </cell>
          <cell r="D212">
            <v>3333.1719193436529</v>
          </cell>
          <cell r="E212">
            <v>0</v>
          </cell>
          <cell r="F212">
            <v>3333.1719193436529</v>
          </cell>
          <cell r="G212">
            <v>5659.4414821347618</v>
          </cell>
          <cell r="H212">
            <v>-2326.2695627911094</v>
          </cell>
          <cell r="I212">
            <v>-435124.59153587802</v>
          </cell>
        </row>
        <row r="213">
          <cell r="A213">
            <v>196</v>
          </cell>
          <cell r="B213">
            <v>48976</v>
          </cell>
          <cell r="C213">
            <v>-435124.59153587802</v>
          </cell>
          <cell r="D213">
            <v>3333.1719193436529</v>
          </cell>
          <cell r="E213">
            <v>0</v>
          </cell>
          <cell r="F213">
            <v>3333.1719193436529</v>
          </cell>
          <cell r="G213">
            <v>5690.096790162992</v>
          </cell>
          <cell r="H213">
            <v>-2356.9248708193395</v>
          </cell>
          <cell r="I213">
            <v>-440814.68832604098</v>
          </cell>
        </row>
        <row r="214">
          <cell r="A214">
            <v>197</v>
          </cell>
          <cell r="B214">
            <v>49004</v>
          </cell>
          <cell r="C214">
            <v>-440814.68832604098</v>
          </cell>
          <cell r="D214">
            <v>3333.1719193436529</v>
          </cell>
          <cell r="E214">
            <v>0</v>
          </cell>
          <cell r="F214">
            <v>3333.1719193436529</v>
          </cell>
          <cell r="G214">
            <v>5720.918147776375</v>
          </cell>
          <cell r="H214">
            <v>-2387.7462284327221</v>
          </cell>
          <cell r="I214">
            <v>-446535.60647381737</v>
          </cell>
        </row>
        <row r="215">
          <cell r="A215">
            <v>198</v>
          </cell>
          <cell r="B215">
            <v>49035</v>
          </cell>
          <cell r="C215">
            <v>-446535.60647381737</v>
          </cell>
          <cell r="D215">
            <v>3333.1719193436529</v>
          </cell>
          <cell r="E215">
            <v>0</v>
          </cell>
          <cell r="F215">
            <v>3333.1719193436529</v>
          </cell>
          <cell r="G215">
            <v>5751.9064544101639</v>
          </cell>
          <cell r="H215">
            <v>-2418.7345350665109</v>
          </cell>
          <cell r="I215">
            <v>-452287.51292822754</v>
          </cell>
        </row>
        <row r="216">
          <cell r="A216">
            <v>199</v>
          </cell>
          <cell r="B216">
            <v>49065</v>
          </cell>
          <cell r="C216">
            <v>-452287.51292822754</v>
          </cell>
          <cell r="D216">
            <v>3333.1719193436529</v>
          </cell>
          <cell r="E216">
            <v>0</v>
          </cell>
          <cell r="F216">
            <v>3333.1719193436529</v>
          </cell>
          <cell r="G216">
            <v>5783.0626143715526</v>
          </cell>
          <cell r="H216">
            <v>-2449.8906950278993</v>
          </cell>
          <cell r="I216">
            <v>-458070.57554259908</v>
          </cell>
        </row>
        <row r="217">
          <cell r="A217">
            <v>200</v>
          </cell>
          <cell r="B217">
            <v>49096</v>
          </cell>
          <cell r="C217">
            <v>-458070.57554259908</v>
          </cell>
          <cell r="D217">
            <v>3333.1719193436529</v>
          </cell>
          <cell r="E217">
            <v>0</v>
          </cell>
          <cell r="F217">
            <v>3333.1719193436529</v>
          </cell>
          <cell r="G217">
            <v>5814.3875368660647</v>
          </cell>
          <cell r="H217">
            <v>-2481.2156175224118</v>
          </cell>
          <cell r="I217">
            <v>-463884.96307946515</v>
          </cell>
        </row>
        <row r="218">
          <cell r="A218">
            <v>201</v>
          </cell>
          <cell r="B218">
            <v>49126</v>
          </cell>
          <cell r="C218">
            <v>-463884.96307946515</v>
          </cell>
          <cell r="D218">
            <v>3333.1719193436529</v>
          </cell>
          <cell r="E218">
            <v>0</v>
          </cell>
          <cell r="F218">
            <v>3333.1719193436529</v>
          </cell>
          <cell r="G218">
            <v>5845.882136024089</v>
          </cell>
          <cell r="H218">
            <v>-2512.7102166804366</v>
          </cell>
          <cell r="I218">
            <v>-469730.84521548921</v>
          </cell>
        </row>
        <row r="219">
          <cell r="A219">
            <v>202</v>
          </cell>
          <cell r="B219">
            <v>49157</v>
          </cell>
          <cell r="C219">
            <v>-469730.84521548921</v>
          </cell>
          <cell r="D219">
            <v>3333.1719193436529</v>
          </cell>
          <cell r="E219">
            <v>0</v>
          </cell>
          <cell r="F219">
            <v>3333.1719193436529</v>
          </cell>
          <cell r="G219">
            <v>5877.547330927553</v>
          </cell>
          <cell r="H219">
            <v>-2544.3754115839001</v>
          </cell>
          <cell r="I219">
            <v>-475608.39254641678</v>
          </cell>
        </row>
        <row r="220">
          <cell r="A220">
            <v>203</v>
          </cell>
          <cell r="B220">
            <v>49188</v>
          </cell>
          <cell r="C220">
            <v>-475608.39254641678</v>
          </cell>
          <cell r="D220">
            <v>3333.1719193436529</v>
          </cell>
          <cell r="E220">
            <v>0</v>
          </cell>
          <cell r="F220">
            <v>3333.1719193436529</v>
          </cell>
          <cell r="G220">
            <v>5909.3840456367434</v>
          </cell>
          <cell r="H220">
            <v>-2576.2121262930909</v>
          </cell>
          <cell r="I220">
            <v>-481517.77659205353</v>
          </cell>
        </row>
        <row r="221">
          <cell r="A221">
            <v>204</v>
          </cell>
          <cell r="B221">
            <v>49218</v>
          </cell>
          <cell r="C221">
            <v>-481517.77659205353</v>
          </cell>
          <cell r="D221">
            <v>3333.1719193436529</v>
          </cell>
          <cell r="E221">
            <v>0</v>
          </cell>
          <cell r="F221">
            <v>3333.1719193436529</v>
          </cell>
          <cell r="G221">
            <v>5941.3932092172763</v>
          </cell>
          <cell r="H221">
            <v>-2608.2212898736234</v>
          </cell>
          <cell r="I221">
            <v>-487459.16980127082</v>
          </cell>
        </row>
        <row r="222">
          <cell r="A222">
            <v>205</v>
          </cell>
          <cell r="B222">
            <v>49249</v>
          </cell>
          <cell r="C222">
            <v>-487459.16980127082</v>
          </cell>
          <cell r="D222">
            <v>3333.1719193436529</v>
          </cell>
          <cell r="E222">
            <v>0</v>
          </cell>
          <cell r="F222">
            <v>3333.1719193436529</v>
          </cell>
          <cell r="G222">
            <v>5973.5757557672032</v>
          </cell>
          <cell r="H222">
            <v>-2640.4038364235503</v>
          </cell>
          <cell r="I222">
            <v>-493432.745557038</v>
          </cell>
        </row>
        <row r="223">
          <cell r="A223">
            <v>206</v>
          </cell>
          <cell r="B223">
            <v>49279</v>
          </cell>
          <cell r="C223">
            <v>-493432.745557038</v>
          </cell>
          <cell r="D223">
            <v>3333.1719193436529</v>
          </cell>
          <cell r="E223">
            <v>0</v>
          </cell>
          <cell r="F223">
            <v>3333.1719193436529</v>
          </cell>
          <cell r="G223">
            <v>6005.9326244442755</v>
          </cell>
          <cell r="H223">
            <v>-2672.7607051006225</v>
          </cell>
          <cell r="I223">
            <v>-499438.67818148225</v>
          </cell>
        </row>
        <row r="224">
          <cell r="A224">
            <v>207</v>
          </cell>
          <cell r="B224">
            <v>49310</v>
          </cell>
          <cell r="C224">
            <v>-499438.67818148225</v>
          </cell>
          <cell r="D224">
            <v>3333.1719193436529</v>
          </cell>
          <cell r="E224">
            <v>0</v>
          </cell>
          <cell r="F224">
            <v>3333.1719193436529</v>
          </cell>
          <cell r="G224">
            <v>6038.4647594933485</v>
          </cell>
          <cell r="H224">
            <v>-2705.2928401496956</v>
          </cell>
          <cell r="I224">
            <v>-505477.14294097561</v>
          </cell>
        </row>
        <row r="225">
          <cell r="A225">
            <v>208</v>
          </cell>
          <cell r="B225">
            <v>49341</v>
          </cell>
          <cell r="C225">
            <v>-505477.14294097561</v>
          </cell>
          <cell r="D225">
            <v>3333.1719193436529</v>
          </cell>
          <cell r="E225">
            <v>0</v>
          </cell>
          <cell r="F225">
            <v>3333.1719193436529</v>
          </cell>
          <cell r="G225">
            <v>6071.1731102739377</v>
          </cell>
          <cell r="H225">
            <v>-2738.0011909302848</v>
          </cell>
          <cell r="I225">
            <v>-511548.31605124957</v>
          </cell>
        </row>
        <row r="226">
          <cell r="A226">
            <v>209</v>
          </cell>
          <cell r="B226">
            <v>49369</v>
          </cell>
          <cell r="C226">
            <v>-511548.31605124957</v>
          </cell>
          <cell r="D226">
            <v>3333.1719193436529</v>
          </cell>
          <cell r="E226">
            <v>0</v>
          </cell>
          <cell r="F226">
            <v>3333.1719193436529</v>
          </cell>
          <cell r="G226">
            <v>6104.0586312879223</v>
          </cell>
          <cell r="H226">
            <v>-2770.8867119442689</v>
          </cell>
          <cell r="I226">
            <v>-517652.37468253751</v>
          </cell>
        </row>
        <row r="227">
          <cell r="A227">
            <v>210</v>
          </cell>
          <cell r="B227">
            <v>49400</v>
          </cell>
          <cell r="C227">
            <v>-517652.37468253751</v>
          </cell>
          <cell r="D227">
            <v>3333.1719193436529</v>
          </cell>
          <cell r="E227">
            <v>0</v>
          </cell>
          <cell r="F227">
            <v>3333.1719193436529</v>
          </cell>
          <cell r="G227">
            <v>6137.1222822073978</v>
          </cell>
          <cell r="H227">
            <v>-2803.9503628637449</v>
          </cell>
          <cell r="I227">
            <v>-523789.49696474493</v>
          </cell>
        </row>
        <row r="228">
          <cell r="A228">
            <v>211</v>
          </cell>
          <cell r="B228">
            <v>49430</v>
          </cell>
          <cell r="C228">
            <v>-523789.49696474493</v>
          </cell>
          <cell r="D228">
            <v>3333.1719193436529</v>
          </cell>
          <cell r="E228">
            <v>0</v>
          </cell>
          <cell r="F228">
            <v>3333.1719193436529</v>
          </cell>
          <cell r="G228">
            <v>6170.3650279026879</v>
          </cell>
          <cell r="H228">
            <v>-2837.193108559035</v>
          </cell>
          <cell r="I228">
            <v>-529959.86199264764</v>
          </cell>
        </row>
        <row r="229">
          <cell r="A229">
            <v>212</v>
          </cell>
          <cell r="B229">
            <v>49461</v>
          </cell>
          <cell r="C229">
            <v>-529959.86199264764</v>
          </cell>
          <cell r="D229">
            <v>3333.1719193436529</v>
          </cell>
          <cell r="E229">
            <v>0</v>
          </cell>
          <cell r="F229">
            <v>3333.1719193436529</v>
          </cell>
          <cell r="G229">
            <v>6203.7878384704945</v>
          </cell>
          <cell r="H229">
            <v>-2870.6159191268416</v>
          </cell>
          <cell r="I229">
            <v>-536163.64983111818</v>
          </cell>
        </row>
        <row r="230">
          <cell r="A230">
            <v>213</v>
          </cell>
          <cell r="B230">
            <v>49491</v>
          </cell>
          <cell r="C230">
            <v>-536163.64983111818</v>
          </cell>
          <cell r="D230">
            <v>3333.1719193436529</v>
          </cell>
          <cell r="E230">
            <v>0</v>
          </cell>
          <cell r="F230">
            <v>3333.1719193436529</v>
          </cell>
          <cell r="G230">
            <v>6237.3916892622092</v>
          </cell>
          <cell r="H230">
            <v>-2904.2197699185567</v>
          </cell>
          <cell r="I230">
            <v>-542401.04152038042</v>
          </cell>
        </row>
        <row r="231">
          <cell r="A231">
            <v>214</v>
          </cell>
          <cell r="B231">
            <v>49522</v>
          </cell>
          <cell r="C231">
            <v>-542401.04152038042</v>
          </cell>
          <cell r="D231">
            <v>3333.1719193436529</v>
          </cell>
          <cell r="E231">
            <v>0</v>
          </cell>
          <cell r="F231">
            <v>3333.1719193436529</v>
          </cell>
          <cell r="G231">
            <v>6271.1775609123797</v>
          </cell>
          <cell r="H231">
            <v>-2938.0056415687272</v>
          </cell>
          <cell r="I231">
            <v>-548672.21908129274</v>
          </cell>
        </row>
        <row r="232">
          <cell r="A232">
            <v>215</v>
          </cell>
          <cell r="B232">
            <v>49553</v>
          </cell>
          <cell r="C232">
            <v>-548672.21908129274</v>
          </cell>
          <cell r="D232">
            <v>3333.1719193436529</v>
          </cell>
          <cell r="E232">
            <v>0</v>
          </cell>
          <cell r="F232">
            <v>3333.1719193436529</v>
          </cell>
          <cell r="G232">
            <v>6305.1464393673214</v>
          </cell>
          <cell r="H232">
            <v>-2971.9745200236689</v>
          </cell>
          <cell r="I232">
            <v>-554977.36552066007</v>
          </cell>
        </row>
        <row r="233">
          <cell r="A233">
            <v>216</v>
          </cell>
          <cell r="B233">
            <v>49583</v>
          </cell>
          <cell r="C233">
            <v>-554977.36552066007</v>
          </cell>
          <cell r="D233">
            <v>3333.1719193436529</v>
          </cell>
          <cell r="E233">
            <v>0</v>
          </cell>
          <cell r="F233">
            <v>3333.1719193436529</v>
          </cell>
          <cell r="G233">
            <v>6339.299315913895</v>
          </cell>
          <cell r="H233">
            <v>-3006.1273965702421</v>
          </cell>
          <cell r="I233">
            <v>-561316.664836574</v>
          </cell>
        </row>
        <row r="234">
          <cell r="A234">
            <v>217</v>
          </cell>
          <cell r="B234">
            <v>49614</v>
          </cell>
          <cell r="C234">
            <v>-561316.664836574</v>
          </cell>
          <cell r="D234">
            <v>3333.1719193436529</v>
          </cell>
          <cell r="E234">
            <v>0</v>
          </cell>
          <cell r="F234">
            <v>3333.1719193436529</v>
          </cell>
          <cell r="G234">
            <v>6373.6371872084292</v>
          </cell>
          <cell r="H234">
            <v>-3040.4652678647758</v>
          </cell>
          <cell r="I234">
            <v>-567690.30202378239</v>
          </cell>
        </row>
        <row r="235">
          <cell r="A235">
            <v>218</v>
          </cell>
          <cell r="B235">
            <v>49644</v>
          </cell>
          <cell r="C235">
            <v>-567690.30202378239</v>
          </cell>
          <cell r="D235">
            <v>3333.1719193436529</v>
          </cell>
          <cell r="E235">
            <v>0</v>
          </cell>
          <cell r="F235">
            <v>3333.1719193436529</v>
          </cell>
          <cell r="G235">
            <v>6408.1610553058072</v>
          </cell>
          <cell r="H235">
            <v>-3074.9891359621547</v>
          </cell>
          <cell r="I235">
            <v>-574098.46307908825</v>
          </cell>
        </row>
        <row r="236">
          <cell r="A236">
            <v>219</v>
          </cell>
          <cell r="B236">
            <v>49675</v>
          </cell>
          <cell r="C236">
            <v>-574098.46307908825</v>
          </cell>
          <cell r="D236">
            <v>3333.1719193436529</v>
          </cell>
          <cell r="E236">
            <v>0</v>
          </cell>
          <cell r="F236">
            <v>3333.1719193436529</v>
          </cell>
          <cell r="G236">
            <v>6442.871927688715</v>
          </cell>
          <cell r="H236">
            <v>-3109.7000083450616</v>
          </cell>
          <cell r="I236">
            <v>-580541.33500677696</v>
          </cell>
        </row>
        <row r="237">
          <cell r="A237">
            <v>220</v>
          </cell>
          <cell r="B237">
            <v>49706</v>
          </cell>
          <cell r="C237">
            <v>-580541.33500677696</v>
          </cell>
          <cell r="D237">
            <v>3333.1719193436529</v>
          </cell>
          <cell r="E237">
            <v>0</v>
          </cell>
          <cell r="F237">
            <v>3333.1719193436529</v>
          </cell>
          <cell r="G237">
            <v>6477.7708172970288</v>
          </cell>
          <cell r="H237">
            <v>-3144.5988979533754</v>
          </cell>
          <cell r="I237">
            <v>-587019.10582407401</v>
          </cell>
        </row>
        <row r="238">
          <cell r="A238">
            <v>221</v>
          </cell>
          <cell r="B238">
            <v>49735</v>
          </cell>
          <cell r="C238">
            <v>-587019.10582407401</v>
          </cell>
          <cell r="D238">
            <v>3333.1719193436529</v>
          </cell>
          <cell r="E238">
            <v>0</v>
          </cell>
          <cell r="F238">
            <v>3333.1719193436529</v>
          </cell>
          <cell r="G238">
            <v>6512.8587425573878</v>
          </cell>
          <cell r="H238">
            <v>-3179.6868232137344</v>
          </cell>
          <cell r="I238">
            <v>-593531.96456663136</v>
          </cell>
        </row>
        <row r="239">
          <cell r="A239">
            <v>222</v>
          </cell>
          <cell r="B239">
            <v>49766</v>
          </cell>
          <cell r="C239">
            <v>-593531.96456663136</v>
          </cell>
          <cell r="D239">
            <v>3333.1719193436529</v>
          </cell>
          <cell r="E239">
            <v>0</v>
          </cell>
          <cell r="F239">
            <v>3333.1719193436529</v>
          </cell>
          <cell r="G239">
            <v>6548.1367274129061</v>
          </cell>
          <cell r="H239">
            <v>-3214.9648080692532</v>
          </cell>
          <cell r="I239">
            <v>-600080.10129404429</v>
          </cell>
        </row>
        <row r="240">
          <cell r="A240">
            <v>223</v>
          </cell>
          <cell r="B240">
            <v>49796</v>
          </cell>
          <cell r="C240">
            <v>-600080.10129404429</v>
          </cell>
          <cell r="D240">
            <v>3333.1719193436529</v>
          </cell>
          <cell r="E240">
            <v>0</v>
          </cell>
          <cell r="F240">
            <v>3333.1719193436529</v>
          </cell>
          <cell r="G240">
            <v>6583.6058013530601</v>
          </cell>
          <cell r="H240">
            <v>-3250.4338820094067</v>
          </cell>
          <cell r="I240">
            <v>-606663.7070953974</v>
          </cell>
        </row>
        <row r="241">
          <cell r="A241">
            <v>224</v>
          </cell>
          <cell r="B241">
            <v>49827</v>
          </cell>
          <cell r="C241">
            <v>-606663.7070953974</v>
          </cell>
          <cell r="D241">
            <v>3333.1719193436529</v>
          </cell>
          <cell r="E241">
            <v>0</v>
          </cell>
          <cell r="F241">
            <v>3333.1719193436529</v>
          </cell>
          <cell r="G241">
            <v>6619.2669994437219</v>
          </cell>
          <cell r="H241">
            <v>-3286.0950801000695</v>
          </cell>
          <cell r="I241">
            <v>-613282.97409484116</v>
          </cell>
        </row>
        <row r="242">
          <cell r="A242">
            <v>225</v>
          </cell>
          <cell r="B242">
            <v>49857</v>
          </cell>
          <cell r="C242">
            <v>-613282.97409484116</v>
          </cell>
          <cell r="D242">
            <v>3333.1719193436529</v>
          </cell>
          <cell r="E242">
            <v>0</v>
          </cell>
          <cell r="F242">
            <v>3333.1719193436529</v>
          </cell>
          <cell r="G242">
            <v>6655.1213623573767</v>
          </cell>
          <cell r="H242">
            <v>-3321.9494430137233</v>
          </cell>
          <cell r="I242">
            <v>-619938.09545719856</v>
          </cell>
        </row>
        <row r="243">
          <cell r="A243">
            <v>226</v>
          </cell>
          <cell r="B243">
            <v>49888</v>
          </cell>
          <cell r="C243">
            <v>-619938.09545719856</v>
          </cell>
          <cell r="D243">
            <v>3333.1719193436529</v>
          </cell>
          <cell r="E243">
            <v>0</v>
          </cell>
          <cell r="F243">
            <v>3333.1719193436529</v>
          </cell>
          <cell r="G243">
            <v>6691.1699364034794</v>
          </cell>
          <cell r="H243">
            <v>-3357.998017059826</v>
          </cell>
          <cell r="I243">
            <v>-626629.26539360208</v>
          </cell>
        </row>
        <row r="244">
          <cell r="A244">
            <v>227</v>
          </cell>
          <cell r="B244">
            <v>49919</v>
          </cell>
          <cell r="C244">
            <v>-626629.26539360208</v>
          </cell>
          <cell r="D244">
            <v>3333.1719193436529</v>
          </cell>
          <cell r="E244">
            <v>0</v>
          </cell>
          <cell r="F244">
            <v>3333.1719193436529</v>
          </cell>
          <cell r="G244">
            <v>6727.4137735589975</v>
          </cell>
          <cell r="H244">
            <v>-3394.2418542153446</v>
          </cell>
          <cell r="I244">
            <v>-633356.67916716111</v>
          </cell>
        </row>
        <row r="245">
          <cell r="A245">
            <v>228</v>
          </cell>
          <cell r="B245">
            <v>49949</v>
          </cell>
          <cell r="C245">
            <v>-633356.67916716111</v>
          </cell>
          <cell r="D245">
            <v>3333.1719193436529</v>
          </cell>
          <cell r="E245">
            <v>0</v>
          </cell>
          <cell r="F245">
            <v>3333.1719193436529</v>
          </cell>
          <cell r="G245">
            <v>6763.8539314991085</v>
          </cell>
          <cell r="H245">
            <v>-3430.6820121554561</v>
          </cell>
          <cell r="I245">
            <v>-640120.53309866018</v>
          </cell>
        </row>
        <row r="246">
          <cell r="A246">
            <v>229</v>
          </cell>
          <cell r="B246">
            <v>49980</v>
          </cell>
          <cell r="C246">
            <v>-640120.53309866018</v>
          </cell>
          <cell r="D246">
            <v>3333.1719193436529</v>
          </cell>
          <cell r="E246">
            <v>0</v>
          </cell>
          <cell r="F246">
            <v>3333.1719193436529</v>
          </cell>
          <cell r="G246">
            <v>6800.4914736280625</v>
          </cell>
          <cell r="H246">
            <v>-3467.3195542844096</v>
          </cell>
          <cell r="I246">
            <v>-646921.02457228827</v>
          </cell>
        </row>
        <row r="247">
          <cell r="A247">
            <v>230</v>
          </cell>
          <cell r="B247">
            <v>50010</v>
          </cell>
          <cell r="C247">
            <v>-646921.02457228827</v>
          </cell>
          <cell r="D247">
            <v>3333.1719193436529</v>
          </cell>
          <cell r="E247">
            <v>0</v>
          </cell>
          <cell r="F247">
            <v>3333.1719193436529</v>
          </cell>
          <cell r="G247">
            <v>6837.3274691102142</v>
          </cell>
          <cell r="H247">
            <v>-3504.1555497665613</v>
          </cell>
          <cell r="I247">
            <v>-653758.35204139852</v>
          </cell>
        </row>
        <row r="248">
          <cell r="A248">
            <v>231</v>
          </cell>
          <cell r="B248">
            <v>50041</v>
          </cell>
          <cell r="C248">
            <v>-653758.35204139852</v>
          </cell>
          <cell r="D248">
            <v>3333.1719193436529</v>
          </cell>
          <cell r="E248">
            <v>0</v>
          </cell>
          <cell r="F248">
            <v>3333.1719193436529</v>
          </cell>
          <cell r="G248">
            <v>6874.3629929012277</v>
          </cell>
          <cell r="H248">
            <v>-3541.1910735575752</v>
          </cell>
          <cell r="I248">
            <v>-660632.71503429976</v>
          </cell>
        </row>
        <row r="249">
          <cell r="A249">
            <v>232</v>
          </cell>
          <cell r="B249">
            <v>50072</v>
          </cell>
          <cell r="C249">
            <v>-660632.71503429976</v>
          </cell>
          <cell r="D249">
            <v>3333.1719193436529</v>
          </cell>
          <cell r="E249">
            <v>0</v>
          </cell>
          <cell r="F249">
            <v>3333.1719193436529</v>
          </cell>
          <cell r="G249">
            <v>6911.5991257794431</v>
          </cell>
          <cell r="H249">
            <v>-3578.4272064357906</v>
          </cell>
          <cell r="I249">
            <v>-667544.31416007923</v>
          </cell>
        </row>
        <row r="250">
          <cell r="A250">
            <v>233</v>
          </cell>
          <cell r="B250">
            <v>50100</v>
          </cell>
          <cell r="C250">
            <v>-667544.31416007923</v>
          </cell>
          <cell r="D250">
            <v>3333.1719193436529</v>
          </cell>
          <cell r="E250">
            <v>0</v>
          </cell>
          <cell r="F250">
            <v>3333.1719193436529</v>
          </cell>
          <cell r="G250">
            <v>6949.0369543774159</v>
          </cell>
          <cell r="H250">
            <v>-3615.8650350337625</v>
          </cell>
          <cell r="I250">
            <v>-674493.35111445666</v>
          </cell>
        </row>
        <row r="251">
          <cell r="A251">
            <v>234</v>
          </cell>
          <cell r="B251">
            <v>50131</v>
          </cell>
          <cell r="C251">
            <v>-674493.35111445666</v>
          </cell>
          <cell r="D251">
            <v>3333.1719193436529</v>
          </cell>
          <cell r="E251">
            <v>0</v>
          </cell>
          <cell r="F251">
            <v>3333.1719193436529</v>
          </cell>
          <cell r="G251">
            <v>6986.6775712136259</v>
          </cell>
          <cell r="H251">
            <v>-3653.5056518699735</v>
          </cell>
          <cell r="I251">
            <v>-681480.02868567023</v>
          </cell>
        </row>
        <row r="252">
          <cell r="A252">
            <v>235</v>
          </cell>
          <cell r="B252">
            <v>50161</v>
          </cell>
          <cell r="C252">
            <v>-681480.02868567023</v>
          </cell>
          <cell r="D252">
            <v>3333.1719193436529</v>
          </cell>
          <cell r="E252">
            <v>0</v>
          </cell>
          <cell r="F252">
            <v>3333.1719193436529</v>
          </cell>
          <cell r="G252">
            <v>7024.5220747243675</v>
          </cell>
          <cell r="H252">
            <v>-3691.3501553807141</v>
          </cell>
          <cell r="I252">
            <v>-688504.55076039454</v>
          </cell>
        </row>
        <row r="253">
          <cell r="A253">
            <v>236</v>
          </cell>
          <cell r="B253">
            <v>50192</v>
          </cell>
          <cell r="C253">
            <v>-688504.55076039454</v>
          </cell>
          <cell r="D253">
            <v>3333.1719193436529</v>
          </cell>
          <cell r="E253">
            <v>0</v>
          </cell>
          <cell r="F253">
            <v>3333.1719193436529</v>
          </cell>
          <cell r="G253">
            <v>7062.5715692957911</v>
          </cell>
          <cell r="H253">
            <v>-3729.3996499521377</v>
          </cell>
          <cell r="I253">
            <v>-695567.12232969038</v>
          </cell>
        </row>
        <row r="254">
          <cell r="A254">
            <v>237</v>
          </cell>
          <cell r="B254">
            <v>50222</v>
          </cell>
          <cell r="C254">
            <v>-695567.12232969038</v>
          </cell>
          <cell r="D254">
            <v>3333.1719193436529</v>
          </cell>
          <cell r="E254">
            <v>0</v>
          </cell>
          <cell r="F254">
            <v>3333.1719193436529</v>
          </cell>
          <cell r="G254">
            <v>7100.827165296143</v>
          </cell>
          <cell r="H254">
            <v>-3767.6552459524896</v>
          </cell>
          <cell r="I254">
            <v>-702667.94949498656</v>
          </cell>
        </row>
        <row r="255">
          <cell r="A255">
            <v>238</v>
          </cell>
          <cell r="B255">
            <v>50253</v>
          </cell>
          <cell r="C255">
            <v>-702667.94949498656</v>
          </cell>
          <cell r="D255">
            <v>3333.1719193436529</v>
          </cell>
          <cell r="E255">
            <v>0</v>
          </cell>
          <cell r="F255">
            <v>3333.1719193436529</v>
          </cell>
          <cell r="G255">
            <v>7139.2899791081636</v>
          </cell>
          <cell r="H255">
            <v>-3806.1180597645107</v>
          </cell>
          <cell r="I255">
            <v>-709807.23947409471</v>
          </cell>
        </row>
        <row r="256">
          <cell r="A256">
            <v>239</v>
          </cell>
          <cell r="B256">
            <v>50284</v>
          </cell>
          <cell r="C256">
            <v>-709807.23947409471</v>
          </cell>
          <cell r="D256">
            <v>3333.1719193436529</v>
          </cell>
          <cell r="E256">
            <v>0</v>
          </cell>
          <cell r="F256">
            <v>3333.1719193436529</v>
          </cell>
          <cell r="G256">
            <v>7177.9611331616652</v>
          </cell>
          <cell r="H256">
            <v>-3844.7892138180127</v>
          </cell>
          <cell r="I256">
            <v>-716985.20060725638</v>
          </cell>
        </row>
        <row r="257">
          <cell r="A257">
            <v>240</v>
          </cell>
          <cell r="B257">
            <v>50314</v>
          </cell>
          <cell r="C257">
            <v>-716985.20060725638</v>
          </cell>
          <cell r="D257">
            <v>3333.1719193436529</v>
          </cell>
          <cell r="E257">
            <v>0</v>
          </cell>
          <cell r="F257">
            <v>3333.1719193436529</v>
          </cell>
          <cell r="G257">
            <v>7216.8417559662921</v>
          </cell>
          <cell r="H257">
            <v>-3883.6698366226387</v>
          </cell>
          <cell r="I257">
            <v>-724202.04236322269</v>
          </cell>
        </row>
        <row r="258">
          <cell r="A258">
            <v>241</v>
          </cell>
          <cell r="B258">
            <v>50345</v>
          </cell>
          <cell r="C258">
            <v>-724202.04236322269</v>
          </cell>
          <cell r="D258">
            <v>3333.1719193436529</v>
          </cell>
          <cell r="E258">
            <v>0</v>
          </cell>
          <cell r="F258">
            <v>3333.1719193436529</v>
          </cell>
          <cell r="G258">
            <v>7255.9329821444426</v>
          </cell>
          <cell r="H258">
            <v>-3922.7610628007897</v>
          </cell>
          <cell r="I258">
            <v>-731457.9753453671</v>
          </cell>
        </row>
        <row r="259">
          <cell r="A259">
            <v>242</v>
          </cell>
          <cell r="B259">
            <v>50375</v>
          </cell>
          <cell r="C259">
            <v>-731457.9753453671</v>
          </cell>
          <cell r="D259">
            <v>3333.1719193436529</v>
          </cell>
          <cell r="E259">
            <v>0</v>
          </cell>
          <cell r="F259">
            <v>3333.1719193436529</v>
          </cell>
          <cell r="G259">
            <v>7295.2359524643907</v>
          </cell>
          <cell r="H259">
            <v>-3962.0640331207383</v>
          </cell>
          <cell r="I259">
            <v>-738753.2112978315</v>
          </cell>
        </row>
        <row r="260">
          <cell r="A260">
            <v>243</v>
          </cell>
          <cell r="B260">
            <v>50406</v>
          </cell>
          <cell r="C260">
            <v>-738753.2112978315</v>
          </cell>
          <cell r="D260">
            <v>3333.1719193436529</v>
          </cell>
          <cell r="E260">
            <v>0</v>
          </cell>
          <cell r="F260">
            <v>3333.1719193436529</v>
          </cell>
          <cell r="G260">
            <v>7334.7518138735741</v>
          </cell>
          <cell r="H260">
            <v>-4001.5798945299207</v>
          </cell>
          <cell r="I260">
            <v>-746087.96311170503</v>
          </cell>
        </row>
        <row r="261">
          <cell r="A261">
            <v>244</v>
          </cell>
          <cell r="B261">
            <v>50437</v>
          </cell>
          <cell r="C261">
            <v>-746087.96311170503</v>
          </cell>
          <cell r="D261">
            <v>3333.1719193436529</v>
          </cell>
          <cell r="E261">
            <v>0</v>
          </cell>
          <cell r="F261">
            <v>3333.1719193436529</v>
          </cell>
          <cell r="G261">
            <v>7374.4817195320556</v>
          </cell>
          <cell r="H261">
            <v>-4041.3098001884023</v>
          </cell>
          <cell r="I261">
            <v>-753462.44483123708</v>
          </cell>
        </row>
        <row r="262">
          <cell r="A262">
            <v>245</v>
          </cell>
          <cell r="B262">
            <v>50465</v>
          </cell>
          <cell r="C262">
            <v>-753462.44483123708</v>
          </cell>
          <cell r="D262">
            <v>3333.1719193436529</v>
          </cell>
          <cell r="E262">
            <v>0</v>
          </cell>
          <cell r="F262">
            <v>3333.1719193436529</v>
          </cell>
          <cell r="G262">
            <v>7414.4268288461881</v>
          </cell>
          <cell r="H262">
            <v>-4081.2549095025347</v>
          </cell>
          <cell r="I262">
            <v>-760876.8716600833</v>
          </cell>
        </row>
        <row r="263">
          <cell r="A263">
            <v>246</v>
          </cell>
          <cell r="B263">
            <v>50496</v>
          </cell>
          <cell r="C263">
            <v>-760876.8716600833</v>
          </cell>
          <cell r="D263">
            <v>3333.1719193436529</v>
          </cell>
          <cell r="E263">
            <v>0</v>
          </cell>
          <cell r="F263">
            <v>3333.1719193436529</v>
          </cell>
          <cell r="G263">
            <v>7454.5883075024376</v>
          </cell>
          <cell r="H263">
            <v>-4121.4163881587847</v>
          </cell>
          <cell r="I263">
            <v>-768331.45996758575</v>
          </cell>
        </row>
        <row r="264">
          <cell r="A264">
            <v>247</v>
          </cell>
          <cell r="B264">
            <v>50526</v>
          </cell>
          <cell r="C264">
            <v>-768331.45996758575</v>
          </cell>
          <cell r="D264">
            <v>3333.1719193436529</v>
          </cell>
          <cell r="E264">
            <v>0</v>
          </cell>
          <cell r="F264">
            <v>3333.1719193436529</v>
          </cell>
          <cell r="G264">
            <v>7494.9673275014093</v>
          </cell>
          <cell r="H264">
            <v>-4161.7954081577564</v>
          </cell>
          <cell r="I264">
            <v>-775826.42729508714</v>
          </cell>
        </row>
        <row r="265">
          <cell r="A265">
            <v>248</v>
          </cell>
          <cell r="B265">
            <v>50557</v>
          </cell>
          <cell r="C265">
            <v>-775826.42729508714</v>
          </cell>
          <cell r="D265">
            <v>3333.1719193436529</v>
          </cell>
          <cell r="E265">
            <v>0</v>
          </cell>
          <cell r="F265">
            <v>3333.1719193436529</v>
          </cell>
          <cell r="G265">
            <v>7535.5650671920421</v>
          </cell>
          <cell r="H265">
            <v>-4202.3931478483892</v>
          </cell>
          <cell r="I265">
            <v>-783361.99236227921</v>
          </cell>
        </row>
        <row r="266">
          <cell r="A266">
            <v>249</v>
          </cell>
          <cell r="B266">
            <v>50587</v>
          </cell>
          <cell r="C266">
            <v>-783361.99236227921</v>
          </cell>
          <cell r="D266">
            <v>3333.1719193436529</v>
          </cell>
          <cell r="E266">
            <v>0</v>
          </cell>
          <cell r="F266">
            <v>3333.1719193436529</v>
          </cell>
          <cell r="G266">
            <v>7576.3827113059988</v>
          </cell>
          <cell r="H266">
            <v>-4243.2107919623459</v>
          </cell>
          <cell r="I266">
            <v>-790938.37507358519</v>
          </cell>
        </row>
        <row r="267">
          <cell r="A267">
            <v>250</v>
          </cell>
          <cell r="B267">
            <v>50618</v>
          </cell>
          <cell r="C267">
            <v>-790938.37507358519</v>
          </cell>
          <cell r="D267">
            <v>3333.1719193436529</v>
          </cell>
          <cell r="E267">
            <v>0</v>
          </cell>
          <cell r="F267">
            <v>3333.1719193436529</v>
          </cell>
          <cell r="G267">
            <v>7617.4214509922394</v>
          </cell>
          <cell r="H267">
            <v>-4284.2495316485865</v>
          </cell>
          <cell r="I267">
            <v>-798555.79652457742</v>
          </cell>
        </row>
        <row r="268">
          <cell r="A268">
            <v>251</v>
          </cell>
          <cell r="B268">
            <v>50649</v>
          </cell>
          <cell r="C268">
            <v>-798555.79652457742</v>
          </cell>
          <cell r="D268">
            <v>3333.1719193436529</v>
          </cell>
          <cell r="E268">
            <v>0</v>
          </cell>
          <cell r="F268">
            <v>3333.1719193436529</v>
          </cell>
          <cell r="G268">
            <v>7658.6824838517805</v>
          </cell>
          <cell r="H268">
            <v>-4325.5105645081276</v>
          </cell>
          <cell r="I268">
            <v>-806214.47900842922</v>
          </cell>
        </row>
        <row r="269">
          <cell r="A269">
            <v>252</v>
          </cell>
          <cell r="B269">
            <v>50679</v>
          </cell>
          <cell r="C269">
            <v>-806214.47900842922</v>
          </cell>
          <cell r="D269">
            <v>3333.1719193436529</v>
          </cell>
          <cell r="E269">
            <v>0</v>
          </cell>
          <cell r="F269">
            <v>3333.1719193436529</v>
          </cell>
          <cell r="G269">
            <v>7700.1670139726448</v>
          </cell>
          <cell r="H269">
            <v>-4366.9950946289919</v>
          </cell>
          <cell r="I269">
            <v>-813914.64602240187</v>
          </cell>
        </row>
        <row r="270">
          <cell r="A270">
            <v>253</v>
          </cell>
          <cell r="B270">
            <v>50710</v>
          </cell>
          <cell r="C270">
            <v>-813914.64602240187</v>
          </cell>
          <cell r="D270">
            <v>3333.1719193436529</v>
          </cell>
          <cell r="E270">
            <v>0</v>
          </cell>
          <cell r="F270">
            <v>3333.1719193436529</v>
          </cell>
          <cell r="G270">
            <v>7741.8762519649963</v>
          </cell>
          <cell r="H270">
            <v>-4408.7043326213434</v>
          </cell>
          <cell r="I270">
            <v>-821656.52227436681</v>
          </cell>
        </row>
        <row r="271">
          <cell r="A271">
            <v>254</v>
          </cell>
          <cell r="B271">
            <v>50740</v>
          </cell>
          <cell r="C271">
            <v>-821656.52227436681</v>
          </cell>
          <cell r="D271">
            <v>3333.1719193436529</v>
          </cell>
          <cell r="E271">
            <v>0</v>
          </cell>
          <cell r="F271">
            <v>3333.1719193436529</v>
          </cell>
          <cell r="G271">
            <v>7783.8114149964731</v>
          </cell>
          <cell r="H271">
            <v>-4450.6394956528202</v>
          </cell>
          <cell r="I271">
            <v>-829440.33368936332</v>
          </cell>
        </row>
        <row r="272">
          <cell r="A272">
            <v>255</v>
          </cell>
          <cell r="B272">
            <v>50771</v>
          </cell>
          <cell r="C272">
            <v>-829440.33368936332</v>
          </cell>
          <cell r="D272">
            <v>3333.1719193436529</v>
          </cell>
          <cell r="E272">
            <v>0</v>
          </cell>
          <cell r="F272">
            <v>3333.1719193436529</v>
          </cell>
          <cell r="G272">
            <v>7825.9737268277049</v>
          </cell>
          <cell r="H272">
            <v>-4492.801807484052</v>
          </cell>
          <cell r="I272">
            <v>-837266.30741619098</v>
          </cell>
        </row>
        <row r="273">
          <cell r="A273">
            <v>256</v>
          </cell>
          <cell r="B273">
            <v>50802</v>
          </cell>
          <cell r="C273">
            <v>-837266.30741619098</v>
          </cell>
          <cell r="D273">
            <v>3333.1719193436529</v>
          </cell>
          <cell r="E273">
            <v>0</v>
          </cell>
          <cell r="F273">
            <v>3333.1719193436529</v>
          </cell>
          <cell r="G273">
            <v>7868.3644178480208</v>
          </cell>
          <cell r="H273">
            <v>-4535.1924985043679</v>
          </cell>
          <cell r="I273">
            <v>-845134.67183403904</v>
          </cell>
        </row>
        <row r="274">
          <cell r="A274">
            <v>257</v>
          </cell>
          <cell r="B274">
            <v>50830</v>
          </cell>
          <cell r="C274">
            <v>-845134.67183403904</v>
          </cell>
          <cell r="D274">
            <v>3333.1719193436529</v>
          </cell>
          <cell r="E274">
            <v>0</v>
          </cell>
          <cell r="F274">
            <v>3333.1719193436529</v>
          </cell>
          <cell r="G274">
            <v>7910.9847251113642</v>
          </cell>
          <cell r="H274">
            <v>-4577.8128057677113</v>
          </cell>
          <cell r="I274">
            <v>-853045.65655915043</v>
          </cell>
        </row>
        <row r="275">
          <cell r="A275">
            <v>258</v>
          </cell>
          <cell r="B275">
            <v>50861</v>
          </cell>
          <cell r="C275">
            <v>-853045.65655915043</v>
          </cell>
          <cell r="D275">
            <v>3333.1719193436529</v>
          </cell>
          <cell r="E275">
            <v>0</v>
          </cell>
          <cell r="F275">
            <v>3333.1719193436529</v>
          </cell>
          <cell r="G275">
            <v>7953.8358923723845</v>
          </cell>
          <cell r="H275">
            <v>-4620.6639730287316</v>
          </cell>
          <cell r="I275">
            <v>-860999.49245152285</v>
          </cell>
        </row>
        <row r="276">
          <cell r="A276">
            <v>259</v>
          </cell>
          <cell r="B276">
            <v>50891</v>
          </cell>
          <cell r="C276">
            <v>-860999.49245152285</v>
          </cell>
          <cell r="D276">
            <v>3333.1719193436529</v>
          </cell>
          <cell r="E276">
            <v>0</v>
          </cell>
          <cell r="F276">
            <v>3333.1719193436529</v>
          </cell>
          <cell r="G276">
            <v>7996.9191701227346</v>
          </cell>
          <cell r="H276">
            <v>-4663.7472507790817</v>
          </cell>
          <cell r="I276">
            <v>-868996.41162164556</v>
          </cell>
        </row>
        <row r="277">
          <cell r="A277">
            <v>260</v>
          </cell>
          <cell r="B277">
            <v>50922</v>
          </cell>
          <cell r="C277">
            <v>-868996.41162164556</v>
          </cell>
          <cell r="D277">
            <v>3333.1719193436529</v>
          </cell>
          <cell r="E277">
            <v>0</v>
          </cell>
          <cell r="F277">
            <v>3333.1719193436529</v>
          </cell>
          <cell r="G277">
            <v>8040.2358156275668</v>
          </cell>
          <cell r="H277">
            <v>-4707.0638962839139</v>
          </cell>
          <cell r="I277">
            <v>-877036.64743727318</v>
          </cell>
        </row>
        <row r="278">
          <cell r="A278">
            <v>261</v>
          </cell>
          <cell r="B278">
            <v>50952</v>
          </cell>
          <cell r="C278">
            <v>-877036.64743727318</v>
          </cell>
          <cell r="D278">
            <v>3333.1719193436529</v>
          </cell>
          <cell r="E278">
            <v>0</v>
          </cell>
          <cell r="F278">
            <v>3333.1719193436529</v>
          </cell>
          <cell r="G278">
            <v>8083.7870929622159</v>
          </cell>
          <cell r="H278">
            <v>-4750.6151736185629</v>
          </cell>
          <cell r="I278">
            <v>-885120.43453023536</v>
          </cell>
        </row>
        <row r="279">
          <cell r="A279">
            <v>262</v>
          </cell>
          <cell r="B279">
            <v>50983</v>
          </cell>
          <cell r="C279">
            <v>-885120.43453023536</v>
          </cell>
          <cell r="D279">
            <v>3333.1719193436529</v>
          </cell>
          <cell r="E279">
            <v>0</v>
          </cell>
          <cell r="F279">
            <v>3333.1719193436529</v>
          </cell>
          <cell r="G279">
            <v>8127.5742730490947</v>
          </cell>
          <cell r="H279">
            <v>-4794.4023537054418</v>
          </cell>
          <cell r="I279">
            <v>-893248.00880328449</v>
          </cell>
        </row>
        <row r="280">
          <cell r="A280">
            <v>263</v>
          </cell>
          <cell r="B280">
            <v>51014</v>
          </cell>
          <cell r="C280">
            <v>-893248.00880328449</v>
          </cell>
          <cell r="D280">
            <v>3333.1719193436529</v>
          </cell>
          <cell r="E280">
            <v>0</v>
          </cell>
          <cell r="F280">
            <v>3333.1719193436529</v>
          </cell>
          <cell r="G280">
            <v>8171.5986336947772</v>
          </cell>
          <cell r="H280">
            <v>-4838.4267143511242</v>
          </cell>
          <cell r="I280">
            <v>-901419.60743697931</v>
          </cell>
        </row>
        <row r="281">
          <cell r="A281">
            <v>264</v>
          </cell>
          <cell r="B281">
            <v>51044</v>
          </cell>
          <cell r="C281">
            <v>-901419.60743697931</v>
          </cell>
          <cell r="D281">
            <v>3333.1719193436529</v>
          </cell>
          <cell r="E281">
            <v>0</v>
          </cell>
          <cell r="F281">
            <v>3333.1719193436529</v>
          </cell>
          <cell r="G281">
            <v>8215.861459627291</v>
          </cell>
          <cell r="H281">
            <v>-4882.6895402836381</v>
          </cell>
          <cell r="I281">
            <v>-909635.46889660659</v>
          </cell>
        </row>
        <row r="282">
          <cell r="A282">
            <v>265</v>
          </cell>
          <cell r="B282">
            <v>51075</v>
          </cell>
          <cell r="C282">
            <v>-909635.46889660659</v>
          </cell>
          <cell r="D282">
            <v>3333.1719193436529</v>
          </cell>
          <cell r="E282">
            <v>0</v>
          </cell>
          <cell r="F282">
            <v>3333.1719193436529</v>
          </cell>
          <cell r="G282">
            <v>8260.3640425336052</v>
          </cell>
          <cell r="H282">
            <v>-4927.1921231899523</v>
          </cell>
          <cell r="I282">
            <v>-917895.83293914015</v>
          </cell>
        </row>
        <row r="283">
          <cell r="A283">
            <v>266</v>
          </cell>
          <cell r="B283">
            <v>51105</v>
          </cell>
          <cell r="C283">
            <v>-917895.83293914015</v>
          </cell>
          <cell r="D283">
            <v>3333.1719193436529</v>
          </cell>
          <cell r="E283">
            <v>0</v>
          </cell>
          <cell r="F283">
            <v>3333.1719193436529</v>
          </cell>
          <cell r="G283">
            <v>8305.1076810973282</v>
          </cell>
          <cell r="H283">
            <v>-4971.9357617536762</v>
          </cell>
          <cell r="I283">
            <v>-926200.9406202375</v>
          </cell>
        </row>
        <row r="284">
          <cell r="A284">
            <v>267</v>
          </cell>
          <cell r="B284">
            <v>51136</v>
          </cell>
          <cell r="C284">
            <v>-926200.9406202375</v>
          </cell>
          <cell r="D284">
            <v>3333.1719193436529</v>
          </cell>
          <cell r="E284">
            <v>0</v>
          </cell>
          <cell r="F284">
            <v>3333.1719193436529</v>
          </cell>
          <cell r="G284">
            <v>8350.0936810366074</v>
          </cell>
          <cell r="H284">
            <v>-5016.9217616929536</v>
          </cell>
          <cell r="I284">
            <v>-934551.03430127411</v>
          </cell>
        </row>
        <row r="285">
          <cell r="A285">
            <v>268</v>
          </cell>
          <cell r="B285">
            <v>51167</v>
          </cell>
          <cell r="C285">
            <v>-934551.03430127411</v>
          </cell>
          <cell r="D285">
            <v>3333.1719193436529</v>
          </cell>
          <cell r="E285">
            <v>0</v>
          </cell>
          <cell r="F285">
            <v>3333.1719193436529</v>
          </cell>
          <cell r="G285">
            <v>8395.32335514222</v>
          </cell>
          <cell r="H285">
            <v>-5062.1514357985679</v>
          </cell>
          <cell r="I285">
            <v>-942946.35765641637</v>
          </cell>
        </row>
        <row r="286">
          <cell r="A286">
            <v>269</v>
          </cell>
          <cell r="B286">
            <v>51196</v>
          </cell>
          <cell r="C286">
            <v>-942946.35765641637</v>
          </cell>
          <cell r="D286">
            <v>3333.1719193436529</v>
          </cell>
          <cell r="E286">
            <v>0</v>
          </cell>
          <cell r="F286">
            <v>3333.1719193436529</v>
          </cell>
          <cell r="G286">
            <v>8440.7980233159069</v>
          </cell>
          <cell r="H286">
            <v>-5107.6261039722549</v>
          </cell>
          <cell r="I286">
            <v>-951387.15567973233</v>
          </cell>
        </row>
        <row r="287">
          <cell r="A287">
            <v>270</v>
          </cell>
          <cell r="B287">
            <v>51227</v>
          </cell>
          <cell r="C287">
            <v>-951387.15567973233</v>
          </cell>
          <cell r="D287">
            <v>3333.1719193436529</v>
          </cell>
          <cell r="E287">
            <v>0</v>
          </cell>
          <cell r="F287">
            <v>3333.1719193436529</v>
          </cell>
          <cell r="G287">
            <v>8486.519012608871</v>
          </cell>
          <cell r="H287">
            <v>-5153.3470932652172</v>
          </cell>
          <cell r="I287">
            <v>-959873.67469234124</v>
          </cell>
        </row>
        <row r="288">
          <cell r="A288">
            <v>271</v>
          </cell>
          <cell r="B288">
            <v>51257</v>
          </cell>
          <cell r="C288">
            <v>-959873.67469234124</v>
          </cell>
          <cell r="D288">
            <v>3333.1719193436529</v>
          </cell>
          <cell r="E288">
            <v>0</v>
          </cell>
          <cell r="F288">
            <v>3333.1719193436529</v>
          </cell>
          <cell r="G288">
            <v>8532.4876572605026</v>
          </cell>
          <cell r="H288">
            <v>-5199.3157379168488</v>
          </cell>
          <cell r="I288">
            <v>-968406.16234960174</v>
          </cell>
        </row>
        <row r="289">
          <cell r="A289">
            <v>272</v>
          </cell>
          <cell r="B289">
            <v>51288</v>
          </cell>
          <cell r="C289">
            <v>-968406.16234960174</v>
          </cell>
          <cell r="D289">
            <v>3333.1719193436529</v>
          </cell>
          <cell r="E289">
            <v>0</v>
          </cell>
          <cell r="F289">
            <v>3333.1719193436529</v>
          </cell>
          <cell r="G289">
            <v>8578.7052987373281</v>
          </cell>
          <cell r="H289">
            <v>-5245.5333793936761</v>
          </cell>
          <cell r="I289">
            <v>-976984.86764833902</v>
          </cell>
        </row>
        <row r="290">
          <cell r="A290">
            <v>273</v>
          </cell>
          <cell r="B290">
            <v>51318</v>
          </cell>
          <cell r="C290">
            <v>-976984.86764833902</v>
          </cell>
          <cell r="D290">
            <v>3333.1719193436529</v>
          </cell>
          <cell r="E290">
            <v>0</v>
          </cell>
          <cell r="F290">
            <v>3333.1719193436529</v>
          </cell>
          <cell r="G290">
            <v>8625.1732857721563</v>
          </cell>
          <cell r="H290">
            <v>-5292.0013664285034</v>
          </cell>
          <cell r="I290">
            <v>-985610.04093411122</v>
          </cell>
        </row>
        <row r="291">
          <cell r="A291">
            <v>274</v>
          </cell>
          <cell r="B291">
            <v>51349</v>
          </cell>
          <cell r="C291">
            <v>-985610.04093411122</v>
          </cell>
          <cell r="D291">
            <v>3333.1719193436529</v>
          </cell>
          <cell r="E291">
            <v>0</v>
          </cell>
          <cell r="F291">
            <v>3333.1719193436529</v>
          </cell>
          <cell r="G291">
            <v>8671.8929744034212</v>
          </cell>
          <cell r="H291">
            <v>-5338.7210550597692</v>
          </cell>
          <cell r="I291">
            <v>-994281.93390851468</v>
          </cell>
        </row>
        <row r="292">
          <cell r="A292">
            <v>275</v>
          </cell>
          <cell r="B292">
            <v>51380</v>
          </cell>
          <cell r="C292">
            <v>-994281.93390851468</v>
          </cell>
          <cell r="D292">
            <v>3333.1719193436529</v>
          </cell>
          <cell r="E292">
            <v>0</v>
          </cell>
          <cell r="F292">
            <v>3333.1719193436529</v>
          </cell>
          <cell r="G292">
            <v>8718.8657280147745</v>
          </cell>
          <cell r="H292">
            <v>-5385.6938086711216</v>
          </cell>
          <cell r="I292">
            <v>-1003000.7996365294</v>
          </cell>
        </row>
        <row r="293">
          <cell r="A293">
            <v>276</v>
          </cell>
          <cell r="B293">
            <v>51410</v>
          </cell>
          <cell r="C293">
            <v>-1003000.7996365294</v>
          </cell>
          <cell r="D293">
            <v>3333.1719193436529</v>
          </cell>
          <cell r="E293">
            <v>0</v>
          </cell>
          <cell r="F293">
            <v>3333.1719193436529</v>
          </cell>
          <cell r="G293">
            <v>8766.0929173748555</v>
          </cell>
          <cell r="H293">
            <v>-5432.9209980312016</v>
          </cell>
          <cell r="I293">
            <v>-1011766.8925539042</v>
          </cell>
        </row>
        <row r="294">
          <cell r="A294">
            <v>277</v>
          </cell>
          <cell r="B294">
            <v>51441</v>
          </cell>
          <cell r="C294">
            <v>-1011766.8925539042</v>
          </cell>
          <cell r="D294">
            <v>3333.1719193436529</v>
          </cell>
          <cell r="E294">
            <v>0</v>
          </cell>
          <cell r="F294">
            <v>3333.1719193436529</v>
          </cell>
          <cell r="G294">
            <v>8813.5759206773</v>
          </cell>
          <cell r="H294">
            <v>-5480.404001333648</v>
          </cell>
          <cell r="I294">
            <v>-1020580.4684745815</v>
          </cell>
        </row>
        <row r="295">
          <cell r="A295">
            <v>278</v>
          </cell>
          <cell r="B295">
            <v>51471</v>
          </cell>
          <cell r="C295">
            <v>-1020580.4684745815</v>
          </cell>
          <cell r="D295">
            <v>3333.1719193436529</v>
          </cell>
          <cell r="E295">
            <v>0</v>
          </cell>
          <cell r="F295">
            <v>3333.1719193436529</v>
          </cell>
          <cell r="G295">
            <v>8861.3161235809694</v>
          </cell>
          <cell r="H295">
            <v>-5528.1442042373164</v>
          </cell>
          <cell r="I295">
            <v>-1029441.7845981625</v>
          </cell>
        </row>
        <row r="296">
          <cell r="A296">
            <v>279</v>
          </cell>
          <cell r="B296">
            <v>51502</v>
          </cell>
          <cell r="C296">
            <v>-1029441.7845981625</v>
          </cell>
          <cell r="D296">
            <v>3333.1719193436529</v>
          </cell>
          <cell r="E296">
            <v>0</v>
          </cell>
          <cell r="F296">
            <v>3333.1719193436529</v>
          </cell>
          <cell r="G296">
            <v>8909.3149192503661</v>
          </cell>
          <cell r="H296">
            <v>-5576.1429999067141</v>
          </cell>
          <cell r="I296">
            <v>-1038351.0995174128</v>
          </cell>
        </row>
        <row r="297">
          <cell r="A297">
            <v>280</v>
          </cell>
          <cell r="B297">
            <v>51533</v>
          </cell>
          <cell r="C297">
            <v>-1038351.0995174128</v>
          </cell>
          <cell r="D297">
            <v>3333.1719193436529</v>
          </cell>
          <cell r="E297">
            <v>0</v>
          </cell>
          <cell r="F297">
            <v>3333.1719193436529</v>
          </cell>
          <cell r="G297">
            <v>8957.5737083963068</v>
          </cell>
          <cell r="H297">
            <v>-5624.4017890526529</v>
          </cell>
          <cell r="I297">
            <v>-1047308.6732258091</v>
          </cell>
        </row>
        <row r="298">
          <cell r="A298">
            <v>281</v>
          </cell>
          <cell r="B298">
            <v>51561</v>
          </cell>
          <cell r="C298">
            <v>-1047308.6732258091</v>
          </cell>
          <cell r="D298">
            <v>3333.1719193436529</v>
          </cell>
          <cell r="E298">
            <v>0</v>
          </cell>
          <cell r="F298">
            <v>3333.1719193436529</v>
          </cell>
          <cell r="G298">
            <v>9006.0938993167856</v>
          </cell>
          <cell r="H298">
            <v>-5672.9219799731327</v>
          </cell>
          <cell r="I298">
            <v>-1056314.767125126</v>
          </cell>
        </row>
        <row r="299">
          <cell r="A299">
            <v>282</v>
          </cell>
          <cell r="B299">
            <v>51592</v>
          </cell>
          <cell r="C299">
            <v>-1056314.767125126</v>
          </cell>
          <cell r="D299">
            <v>3333.1719193436529</v>
          </cell>
          <cell r="E299">
            <v>0</v>
          </cell>
          <cell r="F299">
            <v>3333.1719193436529</v>
          </cell>
          <cell r="G299">
            <v>9054.8769079380854</v>
          </cell>
          <cell r="H299">
            <v>-5721.7049885944325</v>
          </cell>
          <cell r="I299">
            <v>-1065369.6440330641</v>
          </cell>
        </row>
        <row r="300">
          <cell r="A300">
            <v>283</v>
          </cell>
          <cell r="B300">
            <v>51622</v>
          </cell>
          <cell r="C300">
            <v>-1065369.6440330641</v>
          </cell>
          <cell r="D300">
            <v>3333.1719193436529</v>
          </cell>
          <cell r="E300">
            <v>0</v>
          </cell>
          <cell r="F300">
            <v>3333.1719193436529</v>
          </cell>
          <cell r="G300">
            <v>9103.9241578560832</v>
          </cell>
          <cell r="H300">
            <v>-5770.7522385124312</v>
          </cell>
          <cell r="I300">
            <v>-1074473.5681909202</v>
          </cell>
        </row>
        <row r="301">
          <cell r="A301">
            <v>284</v>
          </cell>
          <cell r="B301">
            <v>51653</v>
          </cell>
          <cell r="C301">
            <v>-1074473.5681909202</v>
          </cell>
          <cell r="D301">
            <v>3333.1719193436529</v>
          </cell>
          <cell r="E301">
            <v>0</v>
          </cell>
          <cell r="F301">
            <v>3333.1719193436529</v>
          </cell>
          <cell r="G301">
            <v>9153.2370803778031</v>
          </cell>
          <cell r="H301">
            <v>-5820.0651610341511</v>
          </cell>
          <cell r="I301">
            <v>-1083626.8052712979</v>
          </cell>
        </row>
        <row r="302">
          <cell r="A302">
            <v>285</v>
          </cell>
          <cell r="B302">
            <v>51683</v>
          </cell>
          <cell r="C302">
            <v>-1083626.8052712979</v>
          </cell>
          <cell r="D302">
            <v>3333.1719193436529</v>
          </cell>
          <cell r="E302">
            <v>0</v>
          </cell>
          <cell r="F302">
            <v>3333.1719193436529</v>
          </cell>
          <cell r="G302">
            <v>9202.8171145631841</v>
          </cell>
          <cell r="H302">
            <v>-5869.6451952195312</v>
          </cell>
          <cell r="I302">
            <v>-1092829.6223858611</v>
          </cell>
        </row>
        <row r="303">
          <cell r="A303">
            <v>286</v>
          </cell>
          <cell r="B303">
            <v>51714</v>
          </cell>
          <cell r="C303">
            <v>-1092829.6223858611</v>
          </cell>
          <cell r="D303">
            <v>3333.1719193436529</v>
          </cell>
          <cell r="E303">
            <v>0</v>
          </cell>
          <cell r="F303">
            <v>3333.1719193436529</v>
          </cell>
          <cell r="G303">
            <v>9252.6657072670678</v>
          </cell>
          <cell r="H303">
            <v>-5919.4937879234139</v>
          </cell>
          <cell r="I303">
            <v>-1102082.2880931282</v>
          </cell>
        </row>
        <row r="304">
          <cell r="A304">
            <v>287</v>
          </cell>
          <cell r="B304">
            <v>51745</v>
          </cell>
          <cell r="C304">
            <v>-1102082.2880931282</v>
          </cell>
          <cell r="D304">
            <v>3333.1719193436529</v>
          </cell>
          <cell r="E304">
            <v>0</v>
          </cell>
          <cell r="F304">
            <v>3333.1719193436529</v>
          </cell>
          <cell r="G304">
            <v>9302.7843131814316</v>
          </cell>
          <cell r="H304">
            <v>-5969.6123938377787</v>
          </cell>
          <cell r="I304">
            <v>-1111385.0724063097</v>
          </cell>
        </row>
        <row r="305">
          <cell r="A305">
            <v>288</v>
          </cell>
          <cell r="B305">
            <v>51775</v>
          </cell>
          <cell r="C305">
            <v>-1111385.0724063097</v>
          </cell>
          <cell r="D305">
            <v>3333.1719193436529</v>
          </cell>
          <cell r="E305">
            <v>0</v>
          </cell>
          <cell r="F305">
            <v>3333.1719193436529</v>
          </cell>
          <cell r="G305">
            <v>9353.1743948778312</v>
          </cell>
          <cell r="H305">
            <v>-6020.0024755341774</v>
          </cell>
          <cell r="I305">
            <v>-1120738.2468011875</v>
          </cell>
        </row>
        <row r="306">
          <cell r="A306">
            <v>289</v>
          </cell>
          <cell r="B306">
            <v>51806</v>
          </cell>
          <cell r="C306">
            <v>-1120738.2468011875</v>
          </cell>
          <cell r="D306">
            <v>3333.1719193436529</v>
          </cell>
          <cell r="E306">
            <v>0</v>
          </cell>
          <cell r="F306">
            <v>3333.1719193436529</v>
          </cell>
          <cell r="G306">
            <v>9403.8374228500852</v>
          </cell>
          <cell r="H306">
            <v>-6070.6655035064323</v>
          </cell>
          <cell r="I306">
            <v>-1130142.0842240376</v>
          </cell>
        </row>
        <row r="307">
          <cell r="A307">
            <v>290</v>
          </cell>
          <cell r="B307">
            <v>51836</v>
          </cell>
          <cell r="C307">
            <v>-1130142.0842240376</v>
          </cell>
          <cell r="D307">
            <v>3333.1719193436529</v>
          </cell>
          <cell r="E307">
            <v>0</v>
          </cell>
          <cell r="F307">
            <v>3333.1719193436529</v>
          </cell>
          <cell r="G307">
            <v>9454.7748755571902</v>
          </cell>
          <cell r="H307">
            <v>-6121.6029562135373</v>
          </cell>
          <cell r="I307">
            <v>-1139596.8590995949</v>
          </cell>
        </row>
        <row r="308">
          <cell r="A308">
            <v>291</v>
          </cell>
          <cell r="B308">
            <v>51867</v>
          </cell>
          <cell r="C308">
            <v>-1139596.8590995949</v>
          </cell>
          <cell r="D308">
            <v>3333.1719193436529</v>
          </cell>
          <cell r="E308">
            <v>0</v>
          </cell>
          <cell r="F308">
            <v>3333.1719193436529</v>
          </cell>
          <cell r="G308">
            <v>9505.9882394664583</v>
          </cell>
          <cell r="H308">
            <v>-6172.8163201228053</v>
          </cell>
          <cell r="I308">
            <v>-1149102.8473390613</v>
          </cell>
        </row>
        <row r="309">
          <cell r="A309">
            <v>292</v>
          </cell>
          <cell r="B309">
            <v>51898</v>
          </cell>
          <cell r="C309">
            <v>-1149102.8473390613</v>
          </cell>
          <cell r="D309">
            <v>3333.1719193436529</v>
          </cell>
          <cell r="E309">
            <v>0</v>
          </cell>
          <cell r="F309">
            <v>3333.1719193436529</v>
          </cell>
          <cell r="G309">
            <v>9557.4790090969018</v>
          </cell>
          <cell r="H309">
            <v>-6224.3070897532489</v>
          </cell>
          <cell r="I309">
            <v>-1158660.3263481583</v>
          </cell>
        </row>
        <row r="310">
          <cell r="A310">
            <v>293</v>
          </cell>
          <cell r="B310">
            <v>51926</v>
          </cell>
          <cell r="C310">
            <v>-1158660.3263481583</v>
          </cell>
          <cell r="D310">
            <v>3333.1719193436529</v>
          </cell>
          <cell r="E310">
            <v>0</v>
          </cell>
          <cell r="F310">
            <v>3333.1719193436529</v>
          </cell>
          <cell r="G310">
            <v>9609.2486870628436</v>
          </cell>
          <cell r="H310">
            <v>-6276.0767677191907</v>
          </cell>
          <cell r="I310">
            <v>-1168269.5750352212</v>
          </cell>
        </row>
        <row r="311">
          <cell r="A311">
            <v>294</v>
          </cell>
          <cell r="B311">
            <v>51957</v>
          </cell>
          <cell r="C311">
            <v>-1168269.5750352212</v>
          </cell>
          <cell r="D311">
            <v>3333.1719193436529</v>
          </cell>
          <cell r="E311">
            <v>0</v>
          </cell>
          <cell r="F311">
            <v>3333.1719193436529</v>
          </cell>
          <cell r="G311">
            <v>9661.2987841177674</v>
          </cell>
          <cell r="H311">
            <v>-6328.1268647741153</v>
          </cell>
          <cell r="I311">
            <v>-1177930.8738193389</v>
          </cell>
        </row>
        <row r="312">
          <cell r="A312">
            <v>295</v>
          </cell>
          <cell r="B312">
            <v>51987</v>
          </cell>
          <cell r="C312">
            <v>-1177930.8738193389</v>
          </cell>
          <cell r="D312">
            <v>3333.1719193436529</v>
          </cell>
          <cell r="E312">
            <v>0</v>
          </cell>
          <cell r="F312">
            <v>3333.1719193436529</v>
          </cell>
          <cell r="G312">
            <v>9713.6308191984062</v>
          </cell>
          <cell r="H312">
            <v>-6380.4588998547524</v>
          </cell>
          <cell r="I312">
            <v>-1187644.5046385373</v>
          </cell>
        </row>
        <row r="313">
          <cell r="A313">
            <v>296</v>
          </cell>
          <cell r="B313">
            <v>52018</v>
          </cell>
          <cell r="C313">
            <v>-1187644.5046385373</v>
          </cell>
          <cell r="D313">
            <v>3333.1719193436529</v>
          </cell>
          <cell r="E313">
            <v>0</v>
          </cell>
          <cell r="F313">
            <v>3333.1719193436529</v>
          </cell>
          <cell r="G313">
            <v>9766.2463194690645</v>
          </cell>
          <cell r="H313">
            <v>-6433.0744001254106</v>
          </cell>
          <cell r="I313">
            <v>-1197410.7509580064</v>
          </cell>
        </row>
        <row r="314">
          <cell r="A314">
            <v>297</v>
          </cell>
          <cell r="B314">
            <v>52048</v>
          </cell>
          <cell r="C314">
            <v>-1197410.7509580064</v>
          </cell>
          <cell r="D314">
            <v>3333.1719193436529</v>
          </cell>
          <cell r="E314">
            <v>0</v>
          </cell>
          <cell r="F314">
            <v>3333.1719193436529</v>
          </cell>
          <cell r="G314">
            <v>9819.146820366188</v>
          </cell>
          <cell r="H314">
            <v>-6485.9749010225351</v>
          </cell>
          <cell r="I314">
            <v>-1207229.8977783725</v>
          </cell>
        </row>
        <row r="315">
          <cell r="A315">
            <v>298</v>
          </cell>
          <cell r="B315">
            <v>52079</v>
          </cell>
          <cell r="C315">
            <v>-1207229.8977783725</v>
          </cell>
          <cell r="D315">
            <v>3333.1719193436529</v>
          </cell>
          <cell r="E315">
            <v>0</v>
          </cell>
          <cell r="F315">
            <v>3333.1719193436529</v>
          </cell>
          <cell r="G315">
            <v>9872.3338656431715</v>
          </cell>
          <cell r="H315">
            <v>-6539.1619462995186</v>
          </cell>
          <cell r="I315">
            <v>-1217102.2316440158</v>
          </cell>
        </row>
        <row r="316">
          <cell r="A316">
            <v>299</v>
          </cell>
          <cell r="B316">
            <v>52110</v>
          </cell>
          <cell r="C316">
            <v>-1217102.2316440158</v>
          </cell>
          <cell r="D316">
            <v>3333.1719193436529</v>
          </cell>
          <cell r="E316">
            <v>0</v>
          </cell>
          <cell r="F316">
            <v>3333.1719193436529</v>
          </cell>
          <cell r="G316">
            <v>9925.8090074154061</v>
          </cell>
          <cell r="H316">
            <v>-6592.6370880717523</v>
          </cell>
          <cell r="I316">
            <v>-1227028.0406514311</v>
          </cell>
        </row>
        <row r="317">
          <cell r="A317">
            <v>300</v>
          </cell>
          <cell r="B317">
            <v>52140</v>
          </cell>
          <cell r="C317">
            <v>-1227028.0406514311</v>
          </cell>
          <cell r="D317">
            <v>3333.1719193436529</v>
          </cell>
          <cell r="E317">
            <v>0</v>
          </cell>
          <cell r="F317">
            <v>3333.1719193436529</v>
          </cell>
          <cell r="G317">
            <v>9979.5738062055716</v>
          </cell>
          <cell r="H317">
            <v>-6646.4018868619178</v>
          </cell>
          <cell r="I317">
            <v>-1237007.6144576366</v>
          </cell>
        </row>
        <row r="318">
          <cell r="A318">
            <v>301</v>
          </cell>
          <cell r="B318">
            <v>52171</v>
          </cell>
          <cell r="C318">
            <v>-1237007.6144576366</v>
          </cell>
          <cell r="D318">
            <v>3333.1719193436529</v>
          </cell>
          <cell r="E318">
            <v>0</v>
          </cell>
          <cell r="F318">
            <v>3333.1719193436529</v>
          </cell>
          <cell r="G318">
            <v>10033.629830989184</v>
          </cell>
          <cell r="H318">
            <v>-6700.4579116455316</v>
          </cell>
          <cell r="I318">
            <v>-1247041.2442886259</v>
          </cell>
        </row>
        <row r="319">
          <cell r="A319">
            <v>302</v>
          </cell>
          <cell r="B319">
            <v>52201</v>
          </cell>
          <cell r="C319">
            <v>-1247041.2442886259</v>
          </cell>
          <cell r="D319">
            <v>3333.1719193436529</v>
          </cell>
          <cell r="E319">
            <v>0</v>
          </cell>
          <cell r="F319">
            <v>3333.1719193436529</v>
          </cell>
          <cell r="G319">
            <v>10087.978659240376</v>
          </cell>
          <cell r="H319">
            <v>-6754.8067398967241</v>
          </cell>
          <cell r="I319">
            <v>-1257129.2229478662</v>
          </cell>
        </row>
        <row r="320">
          <cell r="A320">
            <v>303</v>
          </cell>
          <cell r="B320">
            <v>52232</v>
          </cell>
          <cell r="C320">
            <v>-1257129.2229478662</v>
          </cell>
          <cell r="D320">
            <v>3333.1719193436529</v>
          </cell>
          <cell r="E320">
            <v>0</v>
          </cell>
          <cell r="F320">
            <v>3333.1719193436529</v>
          </cell>
          <cell r="G320">
            <v>10142.621876977928</v>
          </cell>
          <cell r="H320">
            <v>-6809.4499576342751</v>
          </cell>
          <cell r="I320">
            <v>-1267271.844824844</v>
          </cell>
        </row>
        <row r="321">
          <cell r="A321">
            <v>304</v>
          </cell>
          <cell r="B321">
            <v>52263</v>
          </cell>
          <cell r="C321">
            <v>-1267271.844824844</v>
          </cell>
          <cell r="D321">
            <v>3333.1719193436529</v>
          </cell>
          <cell r="E321">
            <v>0</v>
          </cell>
          <cell r="F321">
            <v>3333.1719193436529</v>
          </cell>
          <cell r="G321">
            <v>10197.561078811559</v>
          </cell>
          <cell r="H321">
            <v>-6864.3891594679053</v>
          </cell>
          <cell r="I321">
            <v>-1277469.4059036556</v>
          </cell>
        </row>
        <row r="322">
          <cell r="A322">
            <v>305</v>
          </cell>
          <cell r="B322">
            <v>52291</v>
          </cell>
          <cell r="C322">
            <v>-1277469.4059036556</v>
          </cell>
          <cell r="D322">
            <v>3333.1719193436529</v>
          </cell>
          <cell r="E322">
            <v>0</v>
          </cell>
          <cell r="F322">
            <v>3333.1719193436529</v>
          </cell>
          <cell r="G322">
            <v>10252.797867988455</v>
          </cell>
          <cell r="H322">
            <v>-6919.6259486448007</v>
          </cell>
          <cell r="I322">
            <v>-1287722.203771644</v>
          </cell>
        </row>
        <row r="323">
          <cell r="A323">
            <v>306</v>
          </cell>
          <cell r="B323">
            <v>52322</v>
          </cell>
          <cell r="C323">
            <v>-1287722.203771644</v>
          </cell>
          <cell r="D323">
            <v>3333.1719193436529</v>
          </cell>
          <cell r="E323">
            <v>0</v>
          </cell>
          <cell r="F323">
            <v>3333.1719193436529</v>
          </cell>
          <cell r="G323">
            <v>10308.333856440058</v>
          </cell>
          <cell r="H323">
            <v>-6975.1619370964063</v>
          </cell>
          <cell r="I323">
            <v>-1298030.5376280842</v>
          </cell>
        </row>
        <row r="324">
          <cell r="A324">
            <v>307</v>
          </cell>
          <cell r="B324">
            <v>52352</v>
          </cell>
          <cell r="C324">
            <v>-1298030.5376280842</v>
          </cell>
          <cell r="D324">
            <v>3333.1719193436529</v>
          </cell>
          <cell r="E324">
            <v>0</v>
          </cell>
          <cell r="F324">
            <v>3333.1719193436529</v>
          </cell>
          <cell r="G324">
            <v>10364.170664829109</v>
          </cell>
          <cell r="H324">
            <v>-7030.9987454854563</v>
          </cell>
          <cell r="I324">
            <v>-1308394.7082929134</v>
          </cell>
        </row>
        <row r="325">
          <cell r="A325">
            <v>308</v>
          </cell>
          <cell r="B325">
            <v>52383</v>
          </cell>
          <cell r="C325">
            <v>-1308394.7082929134</v>
          </cell>
          <cell r="D325">
            <v>3333.1719193436529</v>
          </cell>
          <cell r="E325">
            <v>0</v>
          </cell>
          <cell r="F325">
            <v>3333.1719193436529</v>
          </cell>
          <cell r="G325">
            <v>10420.309922596934</v>
          </cell>
          <cell r="H325">
            <v>-7087.1380032532807</v>
          </cell>
          <cell r="I325">
            <v>-1318815.0182155103</v>
          </cell>
        </row>
        <row r="326">
          <cell r="A326">
            <v>309</v>
          </cell>
          <cell r="B326">
            <v>52413</v>
          </cell>
          <cell r="C326">
            <v>-1318815.0182155103</v>
          </cell>
          <cell r="D326">
            <v>3333.1719193436529</v>
          </cell>
          <cell r="E326">
            <v>0</v>
          </cell>
          <cell r="F326">
            <v>3333.1719193436529</v>
          </cell>
          <cell r="G326">
            <v>10476.753268011002</v>
          </cell>
          <cell r="H326">
            <v>-7143.5813486673478</v>
          </cell>
          <cell r="I326">
            <v>-1329291.7714835212</v>
          </cell>
        </row>
        <row r="327">
          <cell r="A327">
            <v>310</v>
          </cell>
          <cell r="B327">
            <v>52444</v>
          </cell>
          <cell r="C327">
            <v>-1329291.7714835212</v>
          </cell>
          <cell r="D327">
            <v>3333.1719193436529</v>
          </cell>
          <cell r="E327">
            <v>0</v>
          </cell>
          <cell r="F327">
            <v>3333.1719193436529</v>
          </cell>
          <cell r="G327">
            <v>10533.502348212725</v>
          </cell>
          <cell r="H327">
            <v>-7200.3304288690733</v>
          </cell>
          <cell r="I327">
            <v>-1339825.273831734</v>
          </cell>
        </row>
        <row r="328">
          <cell r="A328">
            <v>311</v>
          </cell>
          <cell r="B328">
            <v>52475</v>
          </cell>
          <cell r="C328">
            <v>-1339825.273831734</v>
          </cell>
          <cell r="D328">
            <v>3333.1719193436529</v>
          </cell>
          <cell r="E328">
            <v>0</v>
          </cell>
          <cell r="F328">
            <v>3333.1719193436529</v>
          </cell>
          <cell r="G328">
            <v>10590.558819265545</v>
          </cell>
          <cell r="H328">
            <v>-7257.386899921893</v>
          </cell>
          <cell r="I328">
            <v>-1350415.8326509995</v>
          </cell>
        </row>
        <row r="329">
          <cell r="A329">
            <v>312</v>
          </cell>
          <cell r="B329">
            <v>52505</v>
          </cell>
          <cell r="C329">
            <v>-1350415.8326509995</v>
          </cell>
          <cell r="D329">
            <v>3333.1719193436529</v>
          </cell>
          <cell r="E329">
            <v>0</v>
          </cell>
          <cell r="F329">
            <v>3333.1719193436529</v>
          </cell>
          <cell r="G329">
            <v>10647.924346203234</v>
          </cell>
          <cell r="H329">
            <v>-7314.7524268595807</v>
          </cell>
          <cell r="I329">
            <v>-1361063.7569972028</v>
          </cell>
        </row>
        <row r="330">
          <cell r="A330">
            <v>313</v>
          </cell>
          <cell r="B330">
            <v>52536</v>
          </cell>
          <cell r="C330">
            <v>-1361063.7569972028</v>
          </cell>
          <cell r="D330">
            <v>3333.1719193436529</v>
          </cell>
          <cell r="E330">
            <v>0</v>
          </cell>
          <cell r="F330">
            <v>3333.1719193436529</v>
          </cell>
          <cell r="G330">
            <v>10705.600603078501</v>
          </cell>
          <cell r="H330">
            <v>-7372.4286837348482</v>
          </cell>
          <cell r="I330">
            <v>-1371769.3576002812</v>
          </cell>
        </row>
        <row r="331">
          <cell r="A331">
            <v>314</v>
          </cell>
          <cell r="B331">
            <v>52566</v>
          </cell>
          <cell r="C331">
            <v>-1371769.3576002812</v>
          </cell>
          <cell r="D331">
            <v>3333.1719193436529</v>
          </cell>
          <cell r="E331">
            <v>0</v>
          </cell>
          <cell r="F331">
            <v>3333.1719193436529</v>
          </cell>
          <cell r="G331">
            <v>10763.589273011843</v>
          </cell>
          <cell r="H331">
            <v>-7430.417353668191</v>
          </cell>
          <cell r="I331">
            <v>-1382532.946873293</v>
          </cell>
        </row>
        <row r="332">
          <cell r="A332">
            <v>315</v>
          </cell>
          <cell r="B332">
            <v>52597</v>
          </cell>
          <cell r="C332">
            <v>-1382532.946873293</v>
          </cell>
          <cell r="D332">
            <v>3333.1719193436529</v>
          </cell>
          <cell r="E332">
            <v>0</v>
          </cell>
          <cell r="F332">
            <v>3333.1719193436529</v>
          </cell>
          <cell r="G332">
            <v>10821.892048240657</v>
          </cell>
          <cell r="H332">
            <v>-7488.7201288970036</v>
          </cell>
          <cell r="I332">
            <v>-1393354.8389215337</v>
          </cell>
        </row>
        <row r="333">
          <cell r="A333">
            <v>316</v>
          </cell>
          <cell r="B333">
            <v>52628</v>
          </cell>
          <cell r="C333">
            <v>-1393354.8389215337</v>
          </cell>
          <cell r="D333">
            <v>3333.1719193436529</v>
          </cell>
          <cell r="E333">
            <v>0</v>
          </cell>
          <cell r="F333">
            <v>3333.1719193436529</v>
          </cell>
          <cell r="G333">
            <v>10880.510630168628</v>
          </cell>
          <cell r="H333">
            <v>-7547.3387108249744</v>
          </cell>
          <cell r="I333">
            <v>-1404235.3495517024</v>
          </cell>
        </row>
        <row r="334">
          <cell r="A334">
            <v>317</v>
          </cell>
          <cell r="B334">
            <v>52657</v>
          </cell>
          <cell r="C334">
            <v>-1404235.3495517024</v>
          </cell>
          <cell r="D334">
            <v>3333.1719193436529</v>
          </cell>
          <cell r="E334">
            <v>0</v>
          </cell>
          <cell r="F334">
            <v>3333.1719193436529</v>
          </cell>
          <cell r="G334">
            <v>10939.446729415375</v>
          </cell>
          <cell r="H334">
            <v>-7606.2748100717217</v>
          </cell>
          <cell r="I334">
            <v>-1415174.7962811177</v>
          </cell>
        </row>
        <row r="335">
          <cell r="A335">
            <v>318</v>
          </cell>
          <cell r="B335">
            <v>52688</v>
          </cell>
          <cell r="C335">
            <v>-1415174.7962811177</v>
          </cell>
          <cell r="D335">
            <v>3333.1719193436529</v>
          </cell>
          <cell r="E335">
            <v>0</v>
          </cell>
          <cell r="F335">
            <v>3333.1719193436529</v>
          </cell>
          <cell r="G335">
            <v>10998.702065866375</v>
          </cell>
          <cell r="H335">
            <v>-7665.5301465227212</v>
          </cell>
          <cell r="I335">
            <v>-1426173.4983469842</v>
          </cell>
        </row>
        <row r="336">
          <cell r="A336">
            <v>319</v>
          </cell>
          <cell r="B336">
            <v>52718</v>
          </cell>
          <cell r="C336">
            <v>-1426173.4983469842</v>
          </cell>
          <cell r="D336">
            <v>3333.1719193436529</v>
          </cell>
          <cell r="E336">
            <v>0</v>
          </cell>
          <cell r="F336">
            <v>3333.1719193436529</v>
          </cell>
          <cell r="G336">
            <v>11058.278368723149</v>
          </cell>
          <cell r="H336">
            <v>-7725.1064493794975</v>
          </cell>
          <cell r="I336">
            <v>-1437231.7767157073</v>
          </cell>
        </row>
        <row r="337">
          <cell r="A337">
            <v>320</v>
          </cell>
          <cell r="B337">
            <v>52749</v>
          </cell>
          <cell r="C337">
            <v>-1437231.7767157073</v>
          </cell>
          <cell r="D337">
            <v>3333.1719193436529</v>
          </cell>
          <cell r="E337">
            <v>0</v>
          </cell>
          <cell r="F337">
            <v>3333.1719193436529</v>
          </cell>
          <cell r="G337">
            <v>11118.177376553735</v>
          </cell>
          <cell r="H337">
            <v>-7785.0054572100817</v>
          </cell>
          <cell r="I337">
            <v>-1448349.9540922609</v>
          </cell>
        </row>
        <row r="338">
          <cell r="A338">
            <v>321</v>
          </cell>
          <cell r="B338">
            <v>52779</v>
          </cell>
          <cell r="C338">
            <v>-1448349.9540922609</v>
          </cell>
          <cell r="D338">
            <v>3333.1719193436529</v>
          </cell>
          <cell r="E338">
            <v>0</v>
          </cell>
          <cell r="F338">
            <v>3333.1719193436529</v>
          </cell>
          <cell r="G338">
            <v>11178.400837343401</v>
          </cell>
          <cell r="H338">
            <v>-7845.228917999747</v>
          </cell>
          <cell r="I338">
            <v>-1459528.3549296043</v>
          </cell>
        </row>
        <row r="339">
          <cell r="A339">
            <v>322</v>
          </cell>
          <cell r="B339">
            <v>52810</v>
          </cell>
          <cell r="C339">
            <v>-1459528.3549296043</v>
          </cell>
          <cell r="D339">
            <v>3333.1719193436529</v>
          </cell>
          <cell r="E339">
            <v>0</v>
          </cell>
          <cell r="F339">
            <v>3333.1719193436529</v>
          </cell>
          <cell r="G339">
            <v>11238.950508545677</v>
          </cell>
          <cell r="H339">
            <v>-7905.7785892020229</v>
          </cell>
          <cell r="I339">
            <v>-1470767.30543815</v>
          </cell>
        </row>
        <row r="340">
          <cell r="A340">
            <v>323</v>
          </cell>
          <cell r="B340">
            <v>52841</v>
          </cell>
          <cell r="C340">
            <v>-1470767.30543815</v>
          </cell>
          <cell r="D340">
            <v>3333.1719193436529</v>
          </cell>
          <cell r="E340">
            <v>0</v>
          </cell>
          <cell r="F340">
            <v>3333.1719193436529</v>
          </cell>
          <cell r="G340">
            <v>11299.828157133632</v>
          </cell>
          <cell r="H340">
            <v>-7966.6562377899791</v>
          </cell>
          <cell r="I340">
            <v>-1482067.1335952836</v>
          </cell>
        </row>
        <row r="341">
          <cell r="A341">
            <v>324</v>
          </cell>
          <cell r="B341">
            <v>52871</v>
          </cell>
          <cell r="C341">
            <v>-1482067.1335952836</v>
          </cell>
          <cell r="D341">
            <v>3333.1719193436529</v>
          </cell>
          <cell r="E341">
            <v>0</v>
          </cell>
          <cell r="F341">
            <v>3333.1719193436529</v>
          </cell>
          <cell r="G341">
            <v>11361.035559651438</v>
          </cell>
          <cell r="H341">
            <v>-8027.8636403077862</v>
          </cell>
          <cell r="I341">
            <v>-1493428.1691549351</v>
          </cell>
        </row>
        <row r="342">
          <cell r="A342">
            <v>325</v>
          </cell>
          <cell r="B342">
            <v>52902</v>
          </cell>
          <cell r="C342">
            <v>-1493428.1691549351</v>
          </cell>
          <cell r="D342">
            <v>3333.1719193436529</v>
          </cell>
          <cell r="E342">
            <v>0</v>
          </cell>
          <cell r="F342">
            <v>3333.1719193436529</v>
          </cell>
          <cell r="G342">
            <v>11422.574502266218</v>
          </cell>
          <cell r="H342">
            <v>-8089.4025829225648</v>
          </cell>
          <cell r="I342">
            <v>-1504850.7436572013</v>
          </cell>
        </row>
        <row r="343">
          <cell r="A343">
            <v>326</v>
          </cell>
          <cell r="B343">
            <v>52932</v>
          </cell>
          <cell r="C343">
            <v>-1504850.7436572013</v>
          </cell>
          <cell r="D343">
            <v>3333.1719193436529</v>
          </cell>
          <cell r="E343">
            <v>0</v>
          </cell>
          <cell r="F343">
            <v>3333.1719193436529</v>
          </cell>
          <cell r="G343">
            <v>11484.446780820161</v>
          </cell>
          <cell r="H343">
            <v>-8151.2748614765078</v>
          </cell>
          <cell r="I343">
            <v>-1516335.1904380214</v>
          </cell>
        </row>
        <row r="344">
          <cell r="A344">
            <v>327</v>
          </cell>
          <cell r="B344">
            <v>52963</v>
          </cell>
          <cell r="C344">
            <v>-1516335.1904380214</v>
          </cell>
          <cell r="D344">
            <v>3333.1719193436529</v>
          </cell>
          <cell r="E344">
            <v>0</v>
          </cell>
          <cell r="F344">
            <v>3333.1719193436529</v>
          </cell>
          <cell r="G344">
            <v>11546.654200882936</v>
          </cell>
          <cell r="H344">
            <v>-8213.4822815392836</v>
          </cell>
          <cell r="I344">
            <v>-1527881.8446389043</v>
          </cell>
        </row>
        <row r="345">
          <cell r="A345">
            <v>328</v>
          </cell>
          <cell r="B345">
            <v>52994</v>
          </cell>
          <cell r="C345">
            <v>-1527881.8446389043</v>
          </cell>
          <cell r="D345">
            <v>3333.1719193436529</v>
          </cell>
          <cell r="E345">
            <v>0</v>
          </cell>
          <cell r="F345">
            <v>3333.1719193436529</v>
          </cell>
          <cell r="G345">
            <v>11609.198577804385</v>
          </cell>
          <cell r="H345">
            <v>-8276.0266584607325</v>
          </cell>
          <cell r="I345">
            <v>-1539491.0432167088</v>
          </cell>
        </row>
        <row r="346">
          <cell r="A346">
            <v>329</v>
          </cell>
          <cell r="B346">
            <v>53022</v>
          </cell>
          <cell r="C346">
            <v>-1539491.0432167088</v>
          </cell>
          <cell r="D346">
            <v>3333.1719193436529</v>
          </cell>
          <cell r="E346">
            <v>0</v>
          </cell>
          <cell r="F346">
            <v>3333.1719193436529</v>
          </cell>
          <cell r="G346">
            <v>11672.081736767494</v>
          </cell>
          <cell r="H346">
            <v>-8338.9098174238407</v>
          </cell>
          <cell r="I346">
            <v>-1551163.1249534762</v>
          </cell>
        </row>
        <row r="347">
          <cell r="A347">
            <v>330</v>
          </cell>
          <cell r="B347">
            <v>53053</v>
          </cell>
          <cell r="C347">
            <v>-1551163.1249534762</v>
          </cell>
          <cell r="D347">
            <v>3333.1719193436529</v>
          </cell>
          <cell r="E347">
            <v>0</v>
          </cell>
          <cell r="F347">
            <v>3333.1719193436529</v>
          </cell>
          <cell r="G347">
            <v>11735.305512841649</v>
          </cell>
          <cell r="H347">
            <v>-8402.1335934979961</v>
          </cell>
          <cell r="I347">
            <v>-1562898.4304663178</v>
          </cell>
        </row>
        <row r="348">
          <cell r="A348">
            <v>331</v>
          </cell>
          <cell r="B348">
            <v>53083</v>
          </cell>
          <cell r="C348">
            <v>-1562898.4304663178</v>
          </cell>
          <cell r="D348">
            <v>3333.1719193436529</v>
          </cell>
          <cell r="E348">
            <v>0</v>
          </cell>
          <cell r="F348">
            <v>3333.1719193436529</v>
          </cell>
          <cell r="G348">
            <v>11798.871751036208</v>
          </cell>
          <cell r="H348">
            <v>-8465.6998316925547</v>
          </cell>
          <cell r="I348">
            <v>-1574697.3022173541</v>
          </cell>
        </row>
        <row r="349">
          <cell r="A349">
            <v>332</v>
          </cell>
          <cell r="B349">
            <v>53114</v>
          </cell>
          <cell r="C349">
            <v>-1574697.3022173541</v>
          </cell>
          <cell r="D349">
            <v>3333.1719193436529</v>
          </cell>
          <cell r="E349">
            <v>0</v>
          </cell>
          <cell r="F349">
            <v>3333.1719193436529</v>
          </cell>
          <cell r="G349">
            <v>11862.782306354322</v>
          </cell>
          <cell r="H349">
            <v>-8529.610387010669</v>
          </cell>
          <cell r="I349">
            <v>-1586560.0845237083</v>
          </cell>
        </row>
        <row r="350">
          <cell r="A350">
            <v>333</v>
          </cell>
          <cell r="B350">
            <v>53144</v>
          </cell>
          <cell r="C350">
            <v>-1586560.0845237083</v>
          </cell>
          <cell r="D350">
            <v>3333.1719193436529</v>
          </cell>
          <cell r="E350">
            <v>0</v>
          </cell>
          <cell r="F350">
            <v>3333.1719193436529</v>
          </cell>
          <cell r="G350">
            <v>11927.039043847073</v>
          </cell>
          <cell r="H350">
            <v>-8593.8671245034202</v>
          </cell>
          <cell r="I350">
            <v>-1598487.1235675553</v>
          </cell>
        </row>
        <row r="351">
          <cell r="A351">
            <v>334</v>
          </cell>
          <cell r="B351">
            <v>53175</v>
          </cell>
          <cell r="C351">
            <v>-1598487.1235675553</v>
          </cell>
          <cell r="D351">
            <v>3333.1719193436529</v>
          </cell>
          <cell r="E351">
            <v>0</v>
          </cell>
          <cell r="F351">
            <v>3333.1719193436529</v>
          </cell>
          <cell r="G351">
            <v>11991.643838667911</v>
          </cell>
          <cell r="H351">
            <v>-8658.4719193242581</v>
          </cell>
          <cell r="I351">
            <v>-1610478.7674062233</v>
          </cell>
        </row>
        <row r="352">
          <cell r="A352">
            <v>335</v>
          </cell>
          <cell r="B352">
            <v>53206</v>
          </cell>
          <cell r="C352">
            <v>-1610478.7674062233</v>
          </cell>
          <cell r="D352">
            <v>3333.1719193436529</v>
          </cell>
          <cell r="E352">
            <v>0</v>
          </cell>
          <cell r="F352">
            <v>3333.1719193436529</v>
          </cell>
          <cell r="G352">
            <v>12056.598576127362</v>
          </cell>
          <cell r="H352">
            <v>-8723.4266567837094</v>
          </cell>
          <cell r="I352">
            <v>-1622535.3659823507</v>
          </cell>
        </row>
        <row r="353">
          <cell r="A353">
            <v>336</v>
          </cell>
          <cell r="B353">
            <v>53236</v>
          </cell>
          <cell r="C353">
            <v>-1622535.3659823507</v>
          </cell>
          <cell r="D353">
            <v>3333.1719193436529</v>
          </cell>
          <cell r="E353">
            <v>0</v>
          </cell>
          <cell r="F353">
            <v>3333.1719193436529</v>
          </cell>
          <cell r="G353">
            <v>12121.905151748053</v>
          </cell>
          <cell r="H353">
            <v>-8788.7332324044</v>
          </cell>
          <cell r="I353">
            <v>-1634657.2711340988</v>
          </cell>
        </row>
        <row r="354">
          <cell r="A354">
            <v>337</v>
          </cell>
          <cell r="B354">
            <v>53267</v>
          </cell>
          <cell r="C354">
            <v>-1634657.2711340988</v>
          </cell>
          <cell r="D354">
            <v>3333.1719193436529</v>
          </cell>
          <cell r="E354">
            <v>0</v>
          </cell>
          <cell r="F354">
            <v>3333.1719193436529</v>
          </cell>
          <cell r="G354">
            <v>12187.565471320022</v>
          </cell>
          <cell r="H354">
            <v>-8854.3935519763691</v>
          </cell>
          <cell r="I354">
            <v>-1646844.8366054187</v>
          </cell>
        </row>
        <row r="355">
          <cell r="A355">
            <v>338</v>
          </cell>
          <cell r="B355">
            <v>53297</v>
          </cell>
          <cell r="C355">
            <v>-1646844.8366054187</v>
          </cell>
          <cell r="D355">
            <v>3333.1719193436529</v>
          </cell>
          <cell r="E355">
            <v>0</v>
          </cell>
          <cell r="F355">
            <v>3333.1719193436529</v>
          </cell>
          <cell r="G355">
            <v>12253.581450956339</v>
          </cell>
          <cell r="H355">
            <v>-8920.4095316126859</v>
          </cell>
          <cell r="I355">
            <v>-1659098.4180563751</v>
          </cell>
        </row>
        <row r="356">
          <cell r="A356">
            <v>339</v>
          </cell>
          <cell r="B356">
            <v>53328</v>
          </cell>
          <cell r="C356">
            <v>-1659098.4180563751</v>
          </cell>
          <cell r="D356">
            <v>3333.1719193436529</v>
          </cell>
          <cell r="E356">
            <v>0</v>
          </cell>
          <cell r="F356">
            <v>3333.1719193436529</v>
          </cell>
          <cell r="G356">
            <v>12319.955017149019</v>
          </cell>
          <cell r="H356">
            <v>-8986.7830978053662</v>
          </cell>
          <cell r="I356">
            <v>-1671418.3730735241</v>
          </cell>
        </row>
        <row r="357">
          <cell r="A357">
            <v>340</v>
          </cell>
          <cell r="B357">
            <v>53359</v>
          </cell>
          <cell r="C357">
            <v>-1671418.3730735241</v>
          </cell>
          <cell r="D357">
            <v>3333.1719193436529</v>
          </cell>
          <cell r="E357">
            <v>0</v>
          </cell>
          <cell r="F357">
            <v>3333.1719193436529</v>
          </cell>
          <cell r="G357">
            <v>12386.688106825242</v>
          </cell>
          <cell r="H357">
            <v>-9053.5161874815894</v>
          </cell>
          <cell r="I357">
            <v>-1683805.0611803494</v>
          </cell>
        </row>
        <row r="358">
          <cell r="A358">
            <v>341</v>
          </cell>
          <cell r="B358">
            <v>53387</v>
          </cell>
          <cell r="C358">
            <v>-1683805.0611803494</v>
          </cell>
          <cell r="D358">
            <v>3333.1719193436529</v>
          </cell>
          <cell r="E358">
            <v>0</v>
          </cell>
          <cell r="F358">
            <v>3333.1719193436529</v>
          </cell>
          <cell r="G358">
            <v>12453.782667403879</v>
          </cell>
          <cell r="H358">
            <v>-9120.6107480602259</v>
          </cell>
          <cell r="I358">
            <v>-1696258.8438477532</v>
          </cell>
        </row>
        <row r="359">
          <cell r="A359">
            <v>342</v>
          </cell>
          <cell r="B359">
            <v>53418</v>
          </cell>
          <cell r="C359">
            <v>-1696258.8438477532</v>
          </cell>
          <cell r="D359">
            <v>3333.1719193436529</v>
          </cell>
          <cell r="E359">
            <v>0</v>
          </cell>
          <cell r="F359">
            <v>3333.1719193436529</v>
          </cell>
          <cell r="G359">
            <v>12521.240656852317</v>
          </cell>
          <cell r="H359">
            <v>-9188.0687375086636</v>
          </cell>
          <cell r="I359">
            <v>-1708780.0845046055</v>
          </cell>
        </row>
        <row r="360">
          <cell r="A360">
            <v>343</v>
          </cell>
          <cell r="B360">
            <v>53448</v>
          </cell>
          <cell r="C360">
            <v>-1708780.0845046055</v>
          </cell>
          <cell r="D360">
            <v>3333.1719193436529</v>
          </cell>
          <cell r="E360">
            <v>0</v>
          </cell>
          <cell r="F360">
            <v>3333.1719193436529</v>
          </cell>
          <cell r="G360">
            <v>12589.0640437436</v>
          </cell>
          <cell r="H360">
            <v>-9255.8921243999466</v>
          </cell>
          <cell r="I360">
            <v>-1721369.148548349</v>
          </cell>
        </row>
        <row r="361">
          <cell r="A361">
            <v>344</v>
          </cell>
          <cell r="B361">
            <v>53479</v>
          </cell>
          <cell r="C361">
            <v>-1721369.148548349</v>
          </cell>
          <cell r="D361">
            <v>3333.1719193436529</v>
          </cell>
          <cell r="E361">
            <v>0</v>
          </cell>
          <cell r="F361">
            <v>3333.1719193436529</v>
          </cell>
          <cell r="G361">
            <v>12657.254807313877</v>
          </cell>
          <cell r="H361">
            <v>-9324.082887970224</v>
          </cell>
          <cell r="I361">
            <v>-1734026.4033556629</v>
          </cell>
        </row>
        <row r="362">
          <cell r="A362">
            <v>345</v>
          </cell>
          <cell r="B362">
            <v>53509</v>
          </cell>
          <cell r="C362">
            <v>-1734026.4033556629</v>
          </cell>
          <cell r="D362">
            <v>3333.1719193436529</v>
          </cell>
          <cell r="E362">
            <v>0</v>
          </cell>
          <cell r="F362">
            <v>3333.1719193436529</v>
          </cell>
          <cell r="G362">
            <v>12725.814937520161</v>
          </cell>
          <cell r="H362">
            <v>-9392.6430181765081</v>
          </cell>
          <cell r="I362">
            <v>-1746752.218293183</v>
          </cell>
        </row>
        <row r="363">
          <cell r="A363">
            <v>346</v>
          </cell>
          <cell r="B363">
            <v>53540</v>
          </cell>
          <cell r="C363">
            <v>-1746752.218293183</v>
          </cell>
          <cell r="D363">
            <v>3333.1719193436529</v>
          </cell>
          <cell r="E363">
            <v>0</v>
          </cell>
          <cell r="F363">
            <v>3333.1719193436529</v>
          </cell>
          <cell r="G363">
            <v>12794.746435098394</v>
          </cell>
          <cell r="H363">
            <v>-9461.5745157547408</v>
          </cell>
          <cell r="I363">
            <v>-1759546.9647282814</v>
          </cell>
        </row>
        <row r="364">
          <cell r="A364">
            <v>347</v>
          </cell>
          <cell r="B364">
            <v>53571</v>
          </cell>
          <cell r="C364">
            <v>-1759546.9647282814</v>
          </cell>
          <cell r="D364">
            <v>3333.1719193436529</v>
          </cell>
          <cell r="E364">
            <v>0</v>
          </cell>
          <cell r="F364">
            <v>3333.1719193436529</v>
          </cell>
          <cell r="G364">
            <v>12864.051311621844</v>
          </cell>
          <cell r="H364">
            <v>-9530.8793922781915</v>
          </cell>
          <cell r="I364">
            <v>-1772411.0160399033</v>
          </cell>
        </row>
        <row r="365">
          <cell r="A365">
            <v>348</v>
          </cell>
          <cell r="B365">
            <v>53601</v>
          </cell>
          <cell r="C365">
            <v>-1772411.0160399033</v>
          </cell>
          <cell r="D365">
            <v>3333.1719193436529</v>
          </cell>
          <cell r="E365">
            <v>0</v>
          </cell>
          <cell r="F365">
            <v>3333.1719193436529</v>
          </cell>
          <cell r="G365">
            <v>12933.731589559797</v>
          </cell>
          <cell r="H365">
            <v>-9600.5596702161438</v>
          </cell>
          <cell r="I365">
            <v>-1785344.747629463</v>
          </cell>
        </row>
        <row r="366">
          <cell r="A366">
            <v>349</v>
          </cell>
          <cell r="B366">
            <v>53632</v>
          </cell>
          <cell r="C366">
            <v>-1785344.747629463</v>
          </cell>
          <cell r="D366">
            <v>3333.1719193436529</v>
          </cell>
          <cell r="E366">
            <v>0</v>
          </cell>
          <cell r="F366">
            <v>3333.1719193436529</v>
          </cell>
          <cell r="G366">
            <v>13003.789302336578</v>
          </cell>
          <cell r="H366">
            <v>-9670.6173829929248</v>
          </cell>
          <cell r="I366">
            <v>-1798348.5369317995</v>
          </cell>
        </row>
        <row r="367">
          <cell r="A367">
            <v>350</v>
          </cell>
          <cell r="B367">
            <v>53662</v>
          </cell>
          <cell r="C367">
            <v>-1798348.5369317995</v>
          </cell>
          <cell r="D367">
            <v>3333.1719193436529</v>
          </cell>
          <cell r="E367">
            <v>0</v>
          </cell>
          <cell r="F367">
            <v>3333.1719193436529</v>
          </cell>
          <cell r="G367">
            <v>13074.226494390899</v>
          </cell>
          <cell r="H367">
            <v>-9741.0545750472465</v>
          </cell>
          <cell r="I367">
            <v>-1811422.7634261905</v>
          </cell>
        </row>
        <row r="368">
          <cell r="A368">
            <v>351</v>
          </cell>
          <cell r="B368">
            <v>53693</v>
          </cell>
          <cell r="C368">
            <v>-1811422.7634261905</v>
          </cell>
          <cell r="D368">
            <v>3333.1719193436529</v>
          </cell>
          <cell r="E368">
            <v>0</v>
          </cell>
          <cell r="F368">
            <v>3333.1719193436529</v>
          </cell>
          <cell r="G368">
            <v>13145.045221235519</v>
          </cell>
          <cell r="H368">
            <v>-9811.8733018918665</v>
          </cell>
          <cell r="I368">
            <v>-1824567.8086474261</v>
          </cell>
        </row>
        <row r="369">
          <cell r="A369">
            <v>352</v>
          </cell>
          <cell r="B369">
            <v>53724</v>
          </cell>
          <cell r="C369">
            <v>-1824567.8086474261</v>
          </cell>
          <cell r="D369">
            <v>3333.1719193436529</v>
          </cell>
          <cell r="E369">
            <v>0</v>
          </cell>
          <cell r="F369">
            <v>3333.1719193436529</v>
          </cell>
          <cell r="G369">
            <v>13216.247549517211</v>
          </cell>
          <cell r="H369">
            <v>-9883.0756301735582</v>
          </cell>
          <cell r="I369">
            <v>-1837784.0561969434</v>
          </cell>
        </row>
        <row r="370">
          <cell r="A370">
            <v>353</v>
          </cell>
          <cell r="B370">
            <v>53752</v>
          </cell>
          <cell r="C370">
            <v>-1837784.0561969434</v>
          </cell>
          <cell r="D370">
            <v>3333.1719193436529</v>
          </cell>
          <cell r="E370">
            <v>0</v>
          </cell>
          <cell r="F370">
            <v>3333.1719193436529</v>
          </cell>
          <cell r="G370">
            <v>13287.835557077096</v>
          </cell>
          <cell r="H370">
            <v>-9954.6636377334435</v>
          </cell>
          <cell r="I370">
            <v>-1851071.8917540205</v>
          </cell>
        </row>
        <row r="371">
          <cell r="A371">
            <v>354</v>
          </cell>
          <cell r="B371">
            <v>53783</v>
          </cell>
          <cell r="C371">
            <v>-1851071.8917540205</v>
          </cell>
          <cell r="D371">
            <v>3333.1719193436529</v>
          </cell>
          <cell r="E371">
            <v>0</v>
          </cell>
          <cell r="F371">
            <v>3333.1719193436529</v>
          </cell>
          <cell r="G371">
            <v>13359.811333011265</v>
          </cell>
          <cell r="H371">
            <v>-10026.639413667612</v>
          </cell>
          <cell r="I371">
            <v>-1864431.7030870318</v>
          </cell>
        </row>
        <row r="372">
          <cell r="A372">
            <v>355</v>
          </cell>
          <cell r="B372">
            <v>53813</v>
          </cell>
          <cell r="C372">
            <v>-1864431.7030870318</v>
          </cell>
          <cell r="D372">
            <v>3333.1719193436529</v>
          </cell>
          <cell r="E372">
            <v>0</v>
          </cell>
          <cell r="F372">
            <v>3333.1719193436529</v>
          </cell>
          <cell r="G372">
            <v>13432.176977731742</v>
          </cell>
          <cell r="H372">
            <v>-10099.005058388089</v>
          </cell>
          <cell r="I372">
            <v>-1877863.8800647636</v>
          </cell>
        </row>
        <row r="373">
          <cell r="A373">
            <v>356</v>
          </cell>
          <cell r="B373">
            <v>53844</v>
          </cell>
          <cell r="C373">
            <v>-1877863.8800647636</v>
          </cell>
          <cell r="D373">
            <v>3333.1719193436529</v>
          </cell>
          <cell r="E373">
            <v>0</v>
          </cell>
          <cell r="F373">
            <v>3333.1719193436529</v>
          </cell>
          <cell r="G373">
            <v>13504.934603027788</v>
          </cell>
          <cell r="H373">
            <v>-10171.762683684135</v>
          </cell>
          <cell r="I373">
            <v>-1891368.8146677914</v>
          </cell>
        </row>
        <row r="374">
          <cell r="A374">
            <v>357</v>
          </cell>
          <cell r="B374">
            <v>53874</v>
          </cell>
          <cell r="C374">
            <v>-1891368.8146677914</v>
          </cell>
          <cell r="D374">
            <v>3333.1719193436529</v>
          </cell>
          <cell r="E374">
            <v>0</v>
          </cell>
          <cell r="F374">
            <v>3333.1719193436529</v>
          </cell>
          <cell r="G374">
            <v>13578.086332127523</v>
          </cell>
          <cell r="H374">
            <v>-10244.91441278387</v>
          </cell>
          <cell r="I374">
            <v>-1904946.9009999188</v>
          </cell>
        </row>
        <row r="375">
          <cell r="A375">
            <v>358</v>
          </cell>
          <cell r="B375">
            <v>53905</v>
          </cell>
          <cell r="C375">
            <v>-1904946.9009999188</v>
          </cell>
          <cell r="D375">
            <v>3333.1719193436529</v>
          </cell>
          <cell r="E375">
            <v>0</v>
          </cell>
          <cell r="F375">
            <v>3333.1719193436529</v>
          </cell>
          <cell r="G375">
            <v>13651.63429975988</v>
          </cell>
          <cell r="H375">
            <v>-10318.462380416227</v>
          </cell>
          <cell r="I375">
            <v>-1918598.5352996788</v>
          </cell>
        </row>
        <row r="376">
          <cell r="A376">
            <v>359</v>
          </cell>
          <cell r="B376">
            <v>53936</v>
          </cell>
          <cell r="C376">
            <v>-1918598.5352996788</v>
          </cell>
          <cell r="D376">
            <v>3333.1719193436529</v>
          </cell>
          <cell r="E376">
            <v>0</v>
          </cell>
          <cell r="F376">
            <v>3333.1719193436529</v>
          </cell>
          <cell r="G376">
            <v>13725.580652216913</v>
          </cell>
          <cell r="H376">
            <v>-10392.40873287326</v>
          </cell>
          <cell r="I376">
            <v>-1932324.1159518957</v>
          </cell>
        </row>
        <row r="377">
          <cell r="A377">
            <v>360</v>
          </cell>
          <cell r="B377">
            <v>53966</v>
          </cell>
          <cell r="C377">
            <v>-1932324.1159518957</v>
          </cell>
          <cell r="D377">
            <v>3333.1719193436529</v>
          </cell>
          <cell r="E377">
            <v>0</v>
          </cell>
          <cell r="F377">
            <v>3333.1719193436529</v>
          </cell>
          <cell r="G377">
            <v>13799.927547416421</v>
          </cell>
          <cell r="H377">
            <v>-10466.755628072768</v>
          </cell>
          <cell r="I377">
            <v>-1946124.0434993121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showGridLines="0" tabSelected="1" zoomScaleNormal="100" workbookViewId="0">
      <selection activeCell="L8" sqref="L8"/>
    </sheetView>
  </sheetViews>
  <sheetFormatPr defaultColWidth="9.1796875" defaultRowHeight="12.5" x14ac:dyDescent="0.25"/>
  <cols>
    <col min="1" max="1" width="5.1796875" style="3" customWidth="1"/>
    <col min="2" max="2" width="13" style="3" customWidth="1"/>
    <col min="3" max="3" width="15.453125" style="3" customWidth="1"/>
    <col min="4" max="4" width="14.81640625" style="3" customWidth="1"/>
    <col min="5" max="5" width="12.81640625" style="37" customWidth="1"/>
    <col min="6" max="6" width="13.1796875" style="3" customWidth="1"/>
    <col min="7" max="8" width="13" style="3" customWidth="1"/>
    <col min="9" max="9" width="15.453125" style="3" customWidth="1"/>
    <col min="10" max="10" width="6.1796875" style="3" customWidth="1"/>
    <col min="11" max="11" width="9.1796875" style="4"/>
    <col min="12" max="12" width="15.1796875" style="4" customWidth="1"/>
    <col min="13" max="256" width="9.1796875" style="4"/>
    <col min="257" max="257" width="5.1796875" style="4" customWidth="1"/>
    <col min="258" max="258" width="13" style="4" customWidth="1"/>
    <col min="259" max="259" width="15.453125" style="4" customWidth="1"/>
    <col min="260" max="260" width="14.81640625" style="4" customWidth="1"/>
    <col min="261" max="261" width="12.81640625" style="4" customWidth="1"/>
    <col min="262" max="262" width="13.1796875" style="4" customWidth="1"/>
    <col min="263" max="264" width="13" style="4" customWidth="1"/>
    <col min="265" max="265" width="15.453125" style="4" customWidth="1"/>
    <col min="266" max="266" width="6.1796875" style="4" customWidth="1"/>
    <col min="267" max="267" width="9.1796875" style="4"/>
    <col min="268" max="268" width="15.1796875" style="4" customWidth="1"/>
    <col min="269" max="512" width="9.1796875" style="4"/>
    <col min="513" max="513" width="5.1796875" style="4" customWidth="1"/>
    <col min="514" max="514" width="13" style="4" customWidth="1"/>
    <col min="515" max="515" width="15.453125" style="4" customWidth="1"/>
    <col min="516" max="516" width="14.81640625" style="4" customWidth="1"/>
    <col min="517" max="517" width="12.81640625" style="4" customWidth="1"/>
    <col min="518" max="518" width="13.1796875" style="4" customWidth="1"/>
    <col min="519" max="520" width="13" style="4" customWidth="1"/>
    <col min="521" max="521" width="15.453125" style="4" customWidth="1"/>
    <col min="522" max="522" width="6.1796875" style="4" customWidth="1"/>
    <col min="523" max="523" width="9.1796875" style="4"/>
    <col min="524" max="524" width="15.1796875" style="4" customWidth="1"/>
    <col min="525" max="768" width="9.1796875" style="4"/>
    <col min="769" max="769" width="5.1796875" style="4" customWidth="1"/>
    <col min="770" max="770" width="13" style="4" customWidth="1"/>
    <col min="771" max="771" width="15.453125" style="4" customWidth="1"/>
    <col min="772" max="772" width="14.81640625" style="4" customWidth="1"/>
    <col min="773" max="773" width="12.81640625" style="4" customWidth="1"/>
    <col min="774" max="774" width="13.1796875" style="4" customWidth="1"/>
    <col min="775" max="776" width="13" style="4" customWidth="1"/>
    <col min="777" max="777" width="15.453125" style="4" customWidth="1"/>
    <col min="778" max="778" width="6.1796875" style="4" customWidth="1"/>
    <col min="779" max="779" width="9.1796875" style="4"/>
    <col min="780" max="780" width="15.1796875" style="4" customWidth="1"/>
    <col min="781" max="1024" width="9.1796875" style="4"/>
    <col min="1025" max="1025" width="5.1796875" style="4" customWidth="1"/>
    <col min="1026" max="1026" width="13" style="4" customWidth="1"/>
    <col min="1027" max="1027" width="15.453125" style="4" customWidth="1"/>
    <col min="1028" max="1028" width="14.81640625" style="4" customWidth="1"/>
    <col min="1029" max="1029" width="12.81640625" style="4" customWidth="1"/>
    <col min="1030" max="1030" width="13.1796875" style="4" customWidth="1"/>
    <col min="1031" max="1032" width="13" style="4" customWidth="1"/>
    <col min="1033" max="1033" width="15.453125" style="4" customWidth="1"/>
    <col min="1034" max="1034" width="6.1796875" style="4" customWidth="1"/>
    <col min="1035" max="1035" width="9.1796875" style="4"/>
    <col min="1036" max="1036" width="15.1796875" style="4" customWidth="1"/>
    <col min="1037" max="1280" width="9.1796875" style="4"/>
    <col min="1281" max="1281" width="5.1796875" style="4" customWidth="1"/>
    <col min="1282" max="1282" width="13" style="4" customWidth="1"/>
    <col min="1283" max="1283" width="15.453125" style="4" customWidth="1"/>
    <col min="1284" max="1284" width="14.81640625" style="4" customWidth="1"/>
    <col min="1285" max="1285" width="12.81640625" style="4" customWidth="1"/>
    <col min="1286" max="1286" width="13.1796875" style="4" customWidth="1"/>
    <col min="1287" max="1288" width="13" style="4" customWidth="1"/>
    <col min="1289" max="1289" width="15.453125" style="4" customWidth="1"/>
    <col min="1290" max="1290" width="6.1796875" style="4" customWidth="1"/>
    <col min="1291" max="1291" width="9.1796875" style="4"/>
    <col min="1292" max="1292" width="15.1796875" style="4" customWidth="1"/>
    <col min="1293" max="1536" width="9.1796875" style="4"/>
    <col min="1537" max="1537" width="5.1796875" style="4" customWidth="1"/>
    <col min="1538" max="1538" width="13" style="4" customWidth="1"/>
    <col min="1539" max="1539" width="15.453125" style="4" customWidth="1"/>
    <col min="1540" max="1540" width="14.81640625" style="4" customWidth="1"/>
    <col min="1541" max="1541" width="12.81640625" style="4" customWidth="1"/>
    <col min="1542" max="1542" width="13.1796875" style="4" customWidth="1"/>
    <col min="1543" max="1544" width="13" style="4" customWidth="1"/>
    <col min="1545" max="1545" width="15.453125" style="4" customWidth="1"/>
    <col min="1546" max="1546" width="6.1796875" style="4" customWidth="1"/>
    <col min="1547" max="1547" width="9.1796875" style="4"/>
    <col min="1548" max="1548" width="15.1796875" style="4" customWidth="1"/>
    <col min="1549" max="1792" width="9.1796875" style="4"/>
    <col min="1793" max="1793" width="5.1796875" style="4" customWidth="1"/>
    <col min="1794" max="1794" width="13" style="4" customWidth="1"/>
    <col min="1795" max="1795" width="15.453125" style="4" customWidth="1"/>
    <col min="1796" max="1796" width="14.81640625" style="4" customWidth="1"/>
    <col min="1797" max="1797" width="12.81640625" style="4" customWidth="1"/>
    <col min="1798" max="1798" width="13.1796875" style="4" customWidth="1"/>
    <col min="1799" max="1800" width="13" style="4" customWidth="1"/>
    <col min="1801" max="1801" width="15.453125" style="4" customWidth="1"/>
    <col min="1802" max="1802" width="6.1796875" style="4" customWidth="1"/>
    <col min="1803" max="1803" width="9.1796875" style="4"/>
    <col min="1804" max="1804" width="15.1796875" style="4" customWidth="1"/>
    <col min="1805" max="2048" width="9.1796875" style="4"/>
    <col min="2049" max="2049" width="5.1796875" style="4" customWidth="1"/>
    <col min="2050" max="2050" width="13" style="4" customWidth="1"/>
    <col min="2051" max="2051" width="15.453125" style="4" customWidth="1"/>
    <col min="2052" max="2052" width="14.81640625" style="4" customWidth="1"/>
    <col min="2053" max="2053" width="12.81640625" style="4" customWidth="1"/>
    <col min="2054" max="2054" width="13.1796875" style="4" customWidth="1"/>
    <col min="2055" max="2056" width="13" style="4" customWidth="1"/>
    <col min="2057" max="2057" width="15.453125" style="4" customWidth="1"/>
    <col min="2058" max="2058" width="6.1796875" style="4" customWidth="1"/>
    <col min="2059" max="2059" width="9.1796875" style="4"/>
    <col min="2060" max="2060" width="15.1796875" style="4" customWidth="1"/>
    <col min="2061" max="2304" width="9.1796875" style="4"/>
    <col min="2305" max="2305" width="5.1796875" style="4" customWidth="1"/>
    <col min="2306" max="2306" width="13" style="4" customWidth="1"/>
    <col min="2307" max="2307" width="15.453125" style="4" customWidth="1"/>
    <col min="2308" max="2308" width="14.81640625" style="4" customWidth="1"/>
    <col min="2309" max="2309" width="12.81640625" style="4" customWidth="1"/>
    <col min="2310" max="2310" width="13.1796875" style="4" customWidth="1"/>
    <col min="2311" max="2312" width="13" style="4" customWidth="1"/>
    <col min="2313" max="2313" width="15.453125" style="4" customWidth="1"/>
    <col min="2314" max="2314" width="6.1796875" style="4" customWidth="1"/>
    <col min="2315" max="2315" width="9.1796875" style="4"/>
    <col min="2316" max="2316" width="15.1796875" style="4" customWidth="1"/>
    <col min="2317" max="2560" width="9.1796875" style="4"/>
    <col min="2561" max="2561" width="5.1796875" style="4" customWidth="1"/>
    <col min="2562" max="2562" width="13" style="4" customWidth="1"/>
    <col min="2563" max="2563" width="15.453125" style="4" customWidth="1"/>
    <col min="2564" max="2564" width="14.81640625" style="4" customWidth="1"/>
    <col min="2565" max="2565" width="12.81640625" style="4" customWidth="1"/>
    <col min="2566" max="2566" width="13.1796875" style="4" customWidth="1"/>
    <col min="2567" max="2568" width="13" style="4" customWidth="1"/>
    <col min="2569" max="2569" width="15.453125" style="4" customWidth="1"/>
    <col min="2570" max="2570" width="6.1796875" style="4" customWidth="1"/>
    <col min="2571" max="2571" width="9.1796875" style="4"/>
    <col min="2572" max="2572" width="15.1796875" style="4" customWidth="1"/>
    <col min="2573" max="2816" width="9.1796875" style="4"/>
    <col min="2817" max="2817" width="5.1796875" style="4" customWidth="1"/>
    <col min="2818" max="2818" width="13" style="4" customWidth="1"/>
    <col min="2819" max="2819" width="15.453125" style="4" customWidth="1"/>
    <col min="2820" max="2820" width="14.81640625" style="4" customWidth="1"/>
    <col min="2821" max="2821" width="12.81640625" style="4" customWidth="1"/>
    <col min="2822" max="2822" width="13.1796875" style="4" customWidth="1"/>
    <col min="2823" max="2824" width="13" style="4" customWidth="1"/>
    <col min="2825" max="2825" width="15.453125" style="4" customWidth="1"/>
    <col min="2826" max="2826" width="6.1796875" style="4" customWidth="1"/>
    <col min="2827" max="2827" width="9.1796875" style="4"/>
    <col min="2828" max="2828" width="15.1796875" style="4" customWidth="1"/>
    <col min="2829" max="3072" width="9.1796875" style="4"/>
    <col min="3073" max="3073" width="5.1796875" style="4" customWidth="1"/>
    <col min="3074" max="3074" width="13" style="4" customWidth="1"/>
    <col min="3075" max="3075" width="15.453125" style="4" customWidth="1"/>
    <col min="3076" max="3076" width="14.81640625" style="4" customWidth="1"/>
    <col min="3077" max="3077" width="12.81640625" style="4" customWidth="1"/>
    <col min="3078" max="3078" width="13.1796875" style="4" customWidth="1"/>
    <col min="3079" max="3080" width="13" style="4" customWidth="1"/>
    <col min="3081" max="3081" width="15.453125" style="4" customWidth="1"/>
    <col min="3082" max="3082" width="6.1796875" style="4" customWidth="1"/>
    <col min="3083" max="3083" width="9.1796875" style="4"/>
    <col min="3084" max="3084" width="15.1796875" style="4" customWidth="1"/>
    <col min="3085" max="3328" width="9.1796875" style="4"/>
    <col min="3329" max="3329" width="5.1796875" style="4" customWidth="1"/>
    <col min="3330" max="3330" width="13" style="4" customWidth="1"/>
    <col min="3331" max="3331" width="15.453125" style="4" customWidth="1"/>
    <col min="3332" max="3332" width="14.81640625" style="4" customWidth="1"/>
    <col min="3333" max="3333" width="12.81640625" style="4" customWidth="1"/>
    <col min="3334" max="3334" width="13.1796875" style="4" customWidth="1"/>
    <col min="3335" max="3336" width="13" style="4" customWidth="1"/>
    <col min="3337" max="3337" width="15.453125" style="4" customWidth="1"/>
    <col min="3338" max="3338" width="6.1796875" style="4" customWidth="1"/>
    <col min="3339" max="3339" width="9.1796875" style="4"/>
    <col min="3340" max="3340" width="15.1796875" style="4" customWidth="1"/>
    <col min="3341" max="3584" width="9.1796875" style="4"/>
    <col min="3585" max="3585" width="5.1796875" style="4" customWidth="1"/>
    <col min="3586" max="3586" width="13" style="4" customWidth="1"/>
    <col min="3587" max="3587" width="15.453125" style="4" customWidth="1"/>
    <col min="3588" max="3588" width="14.81640625" style="4" customWidth="1"/>
    <col min="3589" max="3589" width="12.81640625" style="4" customWidth="1"/>
    <col min="3590" max="3590" width="13.1796875" style="4" customWidth="1"/>
    <col min="3591" max="3592" width="13" style="4" customWidth="1"/>
    <col min="3593" max="3593" width="15.453125" style="4" customWidth="1"/>
    <col min="3594" max="3594" width="6.1796875" style="4" customWidth="1"/>
    <col min="3595" max="3595" width="9.1796875" style="4"/>
    <col min="3596" max="3596" width="15.1796875" style="4" customWidth="1"/>
    <col min="3597" max="3840" width="9.1796875" style="4"/>
    <col min="3841" max="3841" width="5.1796875" style="4" customWidth="1"/>
    <col min="3842" max="3842" width="13" style="4" customWidth="1"/>
    <col min="3843" max="3843" width="15.453125" style="4" customWidth="1"/>
    <col min="3844" max="3844" width="14.81640625" style="4" customWidth="1"/>
    <col min="3845" max="3845" width="12.81640625" style="4" customWidth="1"/>
    <col min="3846" max="3846" width="13.1796875" style="4" customWidth="1"/>
    <col min="3847" max="3848" width="13" style="4" customWidth="1"/>
    <col min="3849" max="3849" width="15.453125" style="4" customWidth="1"/>
    <col min="3850" max="3850" width="6.1796875" style="4" customWidth="1"/>
    <col min="3851" max="3851" width="9.1796875" style="4"/>
    <col min="3852" max="3852" width="15.1796875" style="4" customWidth="1"/>
    <col min="3853" max="4096" width="9.1796875" style="4"/>
    <col min="4097" max="4097" width="5.1796875" style="4" customWidth="1"/>
    <col min="4098" max="4098" width="13" style="4" customWidth="1"/>
    <col min="4099" max="4099" width="15.453125" style="4" customWidth="1"/>
    <col min="4100" max="4100" width="14.81640625" style="4" customWidth="1"/>
    <col min="4101" max="4101" width="12.81640625" style="4" customWidth="1"/>
    <col min="4102" max="4102" width="13.1796875" style="4" customWidth="1"/>
    <col min="4103" max="4104" width="13" style="4" customWidth="1"/>
    <col min="4105" max="4105" width="15.453125" style="4" customWidth="1"/>
    <col min="4106" max="4106" width="6.1796875" style="4" customWidth="1"/>
    <col min="4107" max="4107" width="9.1796875" style="4"/>
    <col min="4108" max="4108" width="15.1796875" style="4" customWidth="1"/>
    <col min="4109" max="4352" width="9.1796875" style="4"/>
    <col min="4353" max="4353" width="5.1796875" style="4" customWidth="1"/>
    <col min="4354" max="4354" width="13" style="4" customWidth="1"/>
    <col min="4355" max="4355" width="15.453125" style="4" customWidth="1"/>
    <col min="4356" max="4356" width="14.81640625" style="4" customWidth="1"/>
    <col min="4357" max="4357" width="12.81640625" style="4" customWidth="1"/>
    <col min="4358" max="4358" width="13.1796875" style="4" customWidth="1"/>
    <col min="4359" max="4360" width="13" style="4" customWidth="1"/>
    <col min="4361" max="4361" width="15.453125" style="4" customWidth="1"/>
    <col min="4362" max="4362" width="6.1796875" style="4" customWidth="1"/>
    <col min="4363" max="4363" width="9.1796875" style="4"/>
    <col min="4364" max="4364" width="15.1796875" style="4" customWidth="1"/>
    <col min="4365" max="4608" width="9.1796875" style="4"/>
    <col min="4609" max="4609" width="5.1796875" style="4" customWidth="1"/>
    <col min="4610" max="4610" width="13" style="4" customWidth="1"/>
    <col min="4611" max="4611" width="15.453125" style="4" customWidth="1"/>
    <col min="4612" max="4612" width="14.81640625" style="4" customWidth="1"/>
    <col min="4613" max="4613" width="12.81640625" style="4" customWidth="1"/>
    <col min="4614" max="4614" width="13.1796875" style="4" customWidth="1"/>
    <col min="4615" max="4616" width="13" style="4" customWidth="1"/>
    <col min="4617" max="4617" width="15.453125" style="4" customWidth="1"/>
    <col min="4618" max="4618" width="6.1796875" style="4" customWidth="1"/>
    <col min="4619" max="4619" width="9.1796875" style="4"/>
    <col min="4620" max="4620" width="15.1796875" style="4" customWidth="1"/>
    <col min="4621" max="4864" width="9.1796875" style="4"/>
    <col min="4865" max="4865" width="5.1796875" style="4" customWidth="1"/>
    <col min="4866" max="4866" width="13" style="4" customWidth="1"/>
    <col min="4867" max="4867" width="15.453125" style="4" customWidth="1"/>
    <col min="4868" max="4868" width="14.81640625" style="4" customWidth="1"/>
    <col min="4869" max="4869" width="12.81640625" style="4" customWidth="1"/>
    <col min="4870" max="4870" width="13.1796875" style="4" customWidth="1"/>
    <col min="4871" max="4872" width="13" style="4" customWidth="1"/>
    <col min="4873" max="4873" width="15.453125" style="4" customWidth="1"/>
    <col min="4874" max="4874" width="6.1796875" style="4" customWidth="1"/>
    <col min="4875" max="4875" width="9.1796875" style="4"/>
    <col min="4876" max="4876" width="15.1796875" style="4" customWidth="1"/>
    <col min="4877" max="5120" width="9.1796875" style="4"/>
    <col min="5121" max="5121" width="5.1796875" style="4" customWidth="1"/>
    <col min="5122" max="5122" width="13" style="4" customWidth="1"/>
    <col min="5123" max="5123" width="15.453125" style="4" customWidth="1"/>
    <col min="5124" max="5124" width="14.81640625" style="4" customWidth="1"/>
    <col min="5125" max="5125" width="12.81640625" style="4" customWidth="1"/>
    <col min="5126" max="5126" width="13.1796875" style="4" customWidth="1"/>
    <col min="5127" max="5128" width="13" style="4" customWidth="1"/>
    <col min="5129" max="5129" width="15.453125" style="4" customWidth="1"/>
    <col min="5130" max="5130" width="6.1796875" style="4" customWidth="1"/>
    <col min="5131" max="5131" width="9.1796875" style="4"/>
    <col min="5132" max="5132" width="15.1796875" style="4" customWidth="1"/>
    <col min="5133" max="5376" width="9.1796875" style="4"/>
    <col min="5377" max="5377" width="5.1796875" style="4" customWidth="1"/>
    <col min="5378" max="5378" width="13" style="4" customWidth="1"/>
    <col min="5379" max="5379" width="15.453125" style="4" customWidth="1"/>
    <col min="5380" max="5380" width="14.81640625" style="4" customWidth="1"/>
    <col min="5381" max="5381" width="12.81640625" style="4" customWidth="1"/>
    <col min="5382" max="5382" width="13.1796875" style="4" customWidth="1"/>
    <col min="5383" max="5384" width="13" style="4" customWidth="1"/>
    <col min="5385" max="5385" width="15.453125" style="4" customWidth="1"/>
    <col min="5386" max="5386" width="6.1796875" style="4" customWidth="1"/>
    <col min="5387" max="5387" width="9.1796875" style="4"/>
    <col min="5388" max="5388" width="15.1796875" style="4" customWidth="1"/>
    <col min="5389" max="5632" width="9.1796875" style="4"/>
    <col min="5633" max="5633" width="5.1796875" style="4" customWidth="1"/>
    <col min="5634" max="5634" width="13" style="4" customWidth="1"/>
    <col min="5635" max="5635" width="15.453125" style="4" customWidth="1"/>
    <col min="5636" max="5636" width="14.81640625" style="4" customWidth="1"/>
    <col min="5637" max="5637" width="12.81640625" style="4" customWidth="1"/>
    <col min="5638" max="5638" width="13.1796875" style="4" customWidth="1"/>
    <col min="5639" max="5640" width="13" style="4" customWidth="1"/>
    <col min="5641" max="5641" width="15.453125" style="4" customWidth="1"/>
    <col min="5642" max="5642" width="6.1796875" style="4" customWidth="1"/>
    <col min="5643" max="5643" width="9.1796875" style="4"/>
    <col min="5644" max="5644" width="15.1796875" style="4" customWidth="1"/>
    <col min="5645" max="5888" width="9.1796875" style="4"/>
    <col min="5889" max="5889" width="5.1796875" style="4" customWidth="1"/>
    <col min="5890" max="5890" width="13" style="4" customWidth="1"/>
    <col min="5891" max="5891" width="15.453125" style="4" customWidth="1"/>
    <col min="5892" max="5892" width="14.81640625" style="4" customWidth="1"/>
    <col min="5893" max="5893" width="12.81640625" style="4" customWidth="1"/>
    <col min="5894" max="5894" width="13.1796875" style="4" customWidth="1"/>
    <col min="5895" max="5896" width="13" style="4" customWidth="1"/>
    <col min="5897" max="5897" width="15.453125" style="4" customWidth="1"/>
    <col min="5898" max="5898" width="6.1796875" style="4" customWidth="1"/>
    <col min="5899" max="5899" width="9.1796875" style="4"/>
    <col min="5900" max="5900" width="15.1796875" style="4" customWidth="1"/>
    <col min="5901" max="6144" width="9.1796875" style="4"/>
    <col min="6145" max="6145" width="5.1796875" style="4" customWidth="1"/>
    <col min="6146" max="6146" width="13" style="4" customWidth="1"/>
    <col min="6147" max="6147" width="15.453125" style="4" customWidth="1"/>
    <col min="6148" max="6148" width="14.81640625" style="4" customWidth="1"/>
    <col min="6149" max="6149" width="12.81640625" style="4" customWidth="1"/>
    <col min="6150" max="6150" width="13.1796875" style="4" customWidth="1"/>
    <col min="6151" max="6152" width="13" style="4" customWidth="1"/>
    <col min="6153" max="6153" width="15.453125" style="4" customWidth="1"/>
    <col min="6154" max="6154" width="6.1796875" style="4" customWidth="1"/>
    <col min="6155" max="6155" width="9.1796875" style="4"/>
    <col min="6156" max="6156" width="15.1796875" style="4" customWidth="1"/>
    <col min="6157" max="6400" width="9.1796875" style="4"/>
    <col min="6401" max="6401" width="5.1796875" style="4" customWidth="1"/>
    <col min="6402" max="6402" width="13" style="4" customWidth="1"/>
    <col min="6403" max="6403" width="15.453125" style="4" customWidth="1"/>
    <col min="6404" max="6404" width="14.81640625" style="4" customWidth="1"/>
    <col min="6405" max="6405" width="12.81640625" style="4" customWidth="1"/>
    <col min="6406" max="6406" width="13.1796875" style="4" customWidth="1"/>
    <col min="6407" max="6408" width="13" style="4" customWidth="1"/>
    <col min="6409" max="6409" width="15.453125" style="4" customWidth="1"/>
    <col min="6410" max="6410" width="6.1796875" style="4" customWidth="1"/>
    <col min="6411" max="6411" width="9.1796875" style="4"/>
    <col min="6412" max="6412" width="15.1796875" style="4" customWidth="1"/>
    <col min="6413" max="6656" width="9.1796875" style="4"/>
    <col min="6657" max="6657" width="5.1796875" style="4" customWidth="1"/>
    <col min="6658" max="6658" width="13" style="4" customWidth="1"/>
    <col min="6659" max="6659" width="15.453125" style="4" customWidth="1"/>
    <col min="6660" max="6660" width="14.81640625" style="4" customWidth="1"/>
    <col min="6661" max="6661" width="12.81640625" style="4" customWidth="1"/>
    <col min="6662" max="6662" width="13.1796875" style="4" customWidth="1"/>
    <col min="6663" max="6664" width="13" style="4" customWidth="1"/>
    <col min="6665" max="6665" width="15.453125" style="4" customWidth="1"/>
    <col min="6666" max="6666" width="6.1796875" style="4" customWidth="1"/>
    <col min="6667" max="6667" width="9.1796875" style="4"/>
    <col min="6668" max="6668" width="15.1796875" style="4" customWidth="1"/>
    <col min="6669" max="6912" width="9.1796875" style="4"/>
    <col min="6913" max="6913" width="5.1796875" style="4" customWidth="1"/>
    <col min="6914" max="6914" width="13" style="4" customWidth="1"/>
    <col min="6915" max="6915" width="15.453125" style="4" customWidth="1"/>
    <col min="6916" max="6916" width="14.81640625" style="4" customWidth="1"/>
    <col min="6917" max="6917" width="12.81640625" style="4" customWidth="1"/>
    <col min="6918" max="6918" width="13.1796875" style="4" customWidth="1"/>
    <col min="6919" max="6920" width="13" style="4" customWidth="1"/>
    <col min="6921" max="6921" width="15.453125" style="4" customWidth="1"/>
    <col min="6922" max="6922" width="6.1796875" style="4" customWidth="1"/>
    <col min="6923" max="6923" width="9.1796875" style="4"/>
    <col min="6924" max="6924" width="15.1796875" style="4" customWidth="1"/>
    <col min="6925" max="7168" width="9.1796875" style="4"/>
    <col min="7169" max="7169" width="5.1796875" style="4" customWidth="1"/>
    <col min="7170" max="7170" width="13" style="4" customWidth="1"/>
    <col min="7171" max="7171" width="15.453125" style="4" customWidth="1"/>
    <col min="7172" max="7172" width="14.81640625" style="4" customWidth="1"/>
    <col min="7173" max="7173" width="12.81640625" style="4" customWidth="1"/>
    <col min="7174" max="7174" width="13.1796875" style="4" customWidth="1"/>
    <col min="7175" max="7176" width="13" style="4" customWidth="1"/>
    <col min="7177" max="7177" width="15.453125" style="4" customWidth="1"/>
    <col min="7178" max="7178" width="6.1796875" style="4" customWidth="1"/>
    <col min="7179" max="7179" width="9.1796875" style="4"/>
    <col min="7180" max="7180" width="15.1796875" style="4" customWidth="1"/>
    <col min="7181" max="7424" width="9.1796875" style="4"/>
    <col min="7425" max="7425" width="5.1796875" style="4" customWidth="1"/>
    <col min="7426" max="7426" width="13" style="4" customWidth="1"/>
    <col min="7427" max="7427" width="15.453125" style="4" customWidth="1"/>
    <col min="7428" max="7428" width="14.81640625" style="4" customWidth="1"/>
    <col min="7429" max="7429" width="12.81640625" style="4" customWidth="1"/>
    <col min="7430" max="7430" width="13.1796875" style="4" customWidth="1"/>
    <col min="7431" max="7432" width="13" style="4" customWidth="1"/>
    <col min="7433" max="7433" width="15.453125" style="4" customWidth="1"/>
    <col min="7434" max="7434" width="6.1796875" style="4" customWidth="1"/>
    <col min="7435" max="7435" width="9.1796875" style="4"/>
    <col min="7436" max="7436" width="15.1796875" style="4" customWidth="1"/>
    <col min="7437" max="7680" width="9.1796875" style="4"/>
    <col min="7681" max="7681" width="5.1796875" style="4" customWidth="1"/>
    <col min="7682" max="7682" width="13" style="4" customWidth="1"/>
    <col min="7683" max="7683" width="15.453125" style="4" customWidth="1"/>
    <col min="7684" max="7684" width="14.81640625" style="4" customWidth="1"/>
    <col min="7685" max="7685" width="12.81640625" style="4" customWidth="1"/>
    <col min="7686" max="7686" width="13.1796875" style="4" customWidth="1"/>
    <col min="7687" max="7688" width="13" style="4" customWidth="1"/>
    <col min="7689" max="7689" width="15.453125" style="4" customWidth="1"/>
    <col min="7690" max="7690" width="6.1796875" style="4" customWidth="1"/>
    <col min="7691" max="7691" width="9.1796875" style="4"/>
    <col min="7692" max="7692" width="15.1796875" style="4" customWidth="1"/>
    <col min="7693" max="7936" width="9.1796875" style="4"/>
    <col min="7937" max="7937" width="5.1796875" style="4" customWidth="1"/>
    <col min="7938" max="7938" width="13" style="4" customWidth="1"/>
    <col min="7939" max="7939" width="15.453125" style="4" customWidth="1"/>
    <col min="7940" max="7940" width="14.81640625" style="4" customWidth="1"/>
    <col min="7941" max="7941" width="12.81640625" style="4" customWidth="1"/>
    <col min="7942" max="7942" width="13.1796875" style="4" customWidth="1"/>
    <col min="7943" max="7944" width="13" style="4" customWidth="1"/>
    <col min="7945" max="7945" width="15.453125" style="4" customWidth="1"/>
    <col min="7946" max="7946" width="6.1796875" style="4" customWidth="1"/>
    <col min="7947" max="7947" width="9.1796875" style="4"/>
    <col min="7948" max="7948" width="15.1796875" style="4" customWidth="1"/>
    <col min="7949" max="8192" width="9.1796875" style="4"/>
    <col min="8193" max="8193" width="5.1796875" style="4" customWidth="1"/>
    <col min="8194" max="8194" width="13" style="4" customWidth="1"/>
    <col min="8195" max="8195" width="15.453125" style="4" customWidth="1"/>
    <col min="8196" max="8196" width="14.81640625" style="4" customWidth="1"/>
    <col min="8197" max="8197" width="12.81640625" style="4" customWidth="1"/>
    <col min="8198" max="8198" width="13.1796875" style="4" customWidth="1"/>
    <col min="8199" max="8200" width="13" style="4" customWidth="1"/>
    <col min="8201" max="8201" width="15.453125" style="4" customWidth="1"/>
    <col min="8202" max="8202" width="6.1796875" style="4" customWidth="1"/>
    <col min="8203" max="8203" width="9.1796875" style="4"/>
    <col min="8204" max="8204" width="15.1796875" style="4" customWidth="1"/>
    <col min="8205" max="8448" width="9.1796875" style="4"/>
    <col min="8449" max="8449" width="5.1796875" style="4" customWidth="1"/>
    <col min="8450" max="8450" width="13" style="4" customWidth="1"/>
    <col min="8451" max="8451" width="15.453125" style="4" customWidth="1"/>
    <col min="8452" max="8452" width="14.81640625" style="4" customWidth="1"/>
    <col min="8453" max="8453" width="12.81640625" style="4" customWidth="1"/>
    <col min="8454" max="8454" width="13.1796875" style="4" customWidth="1"/>
    <col min="8455" max="8456" width="13" style="4" customWidth="1"/>
    <col min="8457" max="8457" width="15.453125" style="4" customWidth="1"/>
    <col min="8458" max="8458" width="6.1796875" style="4" customWidth="1"/>
    <col min="8459" max="8459" width="9.1796875" style="4"/>
    <col min="8460" max="8460" width="15.1796875" style="4" customWidth="1"/>
    <col min="8461" max="8704" width="9.1796875" style="4"/>
    <col min="8705" max="8705" width="5.1796875" style="4" customWidth="1"/>
    <col min="8706" max="8706" width="13" style="4" customWidth="1"/>
    <col min="8707" max="8707" width="15.453125" style="4" customWidth="1"/>
    <col min="8708" max="8708" width="14.81640625" style="4" customWidth="1"/>
    <col min="8709" max="8709" width="12.81640625" style="4" customWidth="1"/>
    <col min="8710" max="8710" width="13.1796875" style="4" customWidth="1"/>
    <col min="8711" max="8712" width="13" style="4" customWidth="1"/>
    <col min="8713" max="8713" width="15.453125" style="4" customWidth="1"/>
    <col min="8714" max="8714" width="6.1796875" style="4" customWidth="1"/>
    <col min="8715" max="8715" width="9.1796875" style="4"/>
    <col min="8716" max="8716" width="15.1796875" style="4" customWidth="1"/>
    <col min="8717" max="8960" width="9.1796875" style="4"/>
    <col min="8961" max="8961" width="5.1796875" style="4" customWidth="1"/>
    <col min="8962" max="8962" width="13" style="4" customWidth="1"/>
    <col min="8963" max="8963" width="15.453125" style="4" customWidth="1"/>
    <col min="8964" max="8964" width="14.81640625" style="4" customWidth="1"/>
    <col min="8965" max="8965" width="12.81640625" style="4" customWidth="1"/>
    <col min="8966" max="8966" width="13.1796875" style="4" customWidth="1"/>
    <col min="8967" max="8968" width="13" style="4" customWidth="1"/>
    <col min="8969" max="8969" width="15.453125" style="4" customWidth="1"/>
    <col min="8970" max="8970" width="6.1796875" style="4" customWidth="1"/>
    <col min="8971" max="8971" width="9.1796875" style="4"/>
    <col min="8972" max="8972" width="15.1796875" style="4" customWidth="1"/>
    <col min="8973" max="9216" width="9.1796875" style="4"/>
    <col min="9217" max="9217" width="5.1796875" style="4" customWidth="1"/>
    <col min="9218" max="9218" width="13" style="4" customWidth="1"/>
    <col min="9219" max="9219" width="15.453125" style="4" customWidth="1"/>
    <col min="9220" max="9220" width="14.81640625" style="4" customWidth="1"/>
    <col min="9221" max="9221" width="12.81640625" style="4" customWidth="1"/>
    <col min="9222" max="9222" width="13.1796875" style="4" customWidth="1"/>
    <col min="9223" max="9224" width="13" style="4" customWidth="1"/>
    <col min="9225" max="9225" width="15.453125" style="4" customWidth="1"/>
    <col min="9226" max="9226" width="6.1796875" style="4" customWidth="1"/>
    <col min="9227" max="9227" width="9.1796875" style="4"/>
    <col min="9228" max="9228" width="15.1796875" style="4" customWidth="1"/>
    <col min="9229" max="9472" width="9.1796875" style="4"/>
    <col min="9473" max="9473" width="5.1796875" style="4" customWidth="1"/>
    <col min="9474" max="9474" width="13" style="4" customWidth="1"/>
    <col min="9475" max="9475" width="15.453125" style="4" customWidth="1"/>
    <col min="9476" max="9476" width="14.81640625" style="4" customWidth="1"/>
    <col min="9477" max="9477" width="12.81640625" style="4" customWidth="1"/>
    <col min="9478" max="9478" width="13.1796875" style="4" customWidth="1"/>
    <col min="9479" max="9480" width="13" style="4" customWidth="1"/>
    <col min="9481" max="9481" width="15.453125" style="4" customWidth="1"/>
    <col min="9482" max="9482" width="6.1796875" style="4" customWidth="1"/>
    <col min="9483" max="9483" width="9.1796875" style="4"/>
    <col min="9484" max="9484" width="15.1796875" style="4" customWidth="1"/>
    <col min="9485" max="9728" width="9.1796875" style="4"/>
    <col min="9729" max="9729" width="5.1796875" style="4" customWidth="1"/>
    <col min="9730" max="9730" width="13" style="4" customWidth="1"/>
    <col min="9731" max="9731" width="15.453125" style="4" customWidth="1"/>
    <col min="9732" max="9732" width="14.81640625" style="4" customWidth="1"/>
    <col min="9733" max="9733" width="12.81640625" style="4" customWidth="1"/>
    <col min="9734" max="9734" width="13.1796875" style="4" customWidth="1"/>
    <col min="9735" max="9736" width="13" style="4" customWidth="1"/>
    <col min="9737" max="9737" width="15.453125" style="4" customWidth="1"/>
    <col min="9738" max="9738" width="6.1796875" style="4" customWidth="1"/>
    <col min="9739" max="9739" width="9.1796875" style="4"/>
    <col min="9740" max="9740" width="15.1796875" style="4" customWidth="1"/>
    <col min="9741" max="9984" width="9.1796875" style="4"/>
    <col min="9985" max="9985" width="5.1796875" style="4" customWidth="1"/>
    <col min="9986" max="9986" width="13" style="4" customWidth="1"/>
    <col min="9987" max="9987" width="15.453125" style="4" customWidth="1"/>
    <col min="9988" max="9988" width="14.81640625" style="4" customWidth="1"/>
    <col min="9989" max="9989" width="12.81640625" style="4" customWidth="1"/>
    <col min="9990" max="9990" width="13.1796875" style="4" customWidth="1"/>
    <col min="9991" max="9992" width="13" style="4" customWidth="1"/>
    <col min="9993" max="9993" width="15.453125" style="4" customWidth="1"/>
    <col min="9994" max="9994" width="6.1796875" style="4" customWidth="1"/>
    <col min="9995" max="9995" width="9.1796875" style="4"/>
    <col min="9996" max="9996" width="15.1796875" style="4" customWidth="1"/>
    <col min="9997" max="10240" width="9.1796875" style="4"/>
    <col min="10241" max="10241" width="5.1796875" style="4" customWidth="1"/>
    <col min="10242" max="10242" width="13" style="4" customWidth="1"/>
    <col min="10243" max="10243" width="15.453125" style="4" customWidth="1"/>
    <col min="10244" max="10244" width="14.81640625" style="4" customWidth="1"/>
    <col min="10245" max="10245" width="12.81640625" style="4" customWidth="1"/>
    <col min="10246" max="10246" width="13.1796875" style="4" customWidth="1"/>
    <col min="10247" max="10248" width="13" style="4" customWidth="1"/>
    <col min="10249" max="10249" width="15.453125" style="4" customWidth="1"/>
    <col min="10250" max="10250" width="6.1796875" style="4" customWidth="1"/>
    <col min="10251" max="10251" width="9.1796875" style="4"/>
    <col min="10252" max="10252" width="15.1796875" style="4" customWidth="1"/>
    <col min="10253" max="10496" width="9.1796875" style="4"/>
    <col min="10497" max="10497" width="5.1796875" style="4" customWidth="1"/>
    <col min="10498" max="10498" width="13" style="4" customWidth="1"/>
    <col min="10499" max="10499" width="15.453125" style="4" customWidth="1"/>
    <col min="10500" max="10500" width="14.81640625" style="4" customWidth="1"/>
    <col min="10501" max="10501" width="12.81640625" style="4" customWidth="1"/>
    <col min="10502" max="10502" width="13.1796875" style="4" customWidth="1"/>
    <col min="10503" max="10504" width="13" style="4" customWidth="1"/>
    <col min="10505" max="10505" width="15.453125" style="4" customWidth="1"/>
    <col min="10506" max="10506" width="6.1796875" style="4" customWidth="1"/>
    <col min="10507" max="10507" width="9.1796875" style="4"/>
    <col min="10508" max="10508" width="15.1796875" style="4" customWidth="1"/>
    <col min="10509" max="10752" width="9.1796875" style="4"/>
    <col min="10753" max="10753" width="5.1796875" style="4" customWidth="1"/>
    <col min="10754" max="10754" width="13" style="4" customWidth="1"/>
    <col min="10755" max="10755" width="15.453125" style="4" customWidth="1"/>
    <col min="10756" max="10756" width="14.81640625" style="4" customWidth="1"/>
    <col min="10757" max="10757" width="12.81640625" style="4" customWidth="1"/>
    <col min="10758" max="10758" width="13.1796875" style="4" customWidth="1"/>
    <col min="10759" max="10760" width="13" style="4" customWidth="1"/>
    <col min="10761" max="10761" width="15.453125" style="4" customWidth="1"/>
    <col min="10762" max="10762" width="6.1796875" style="4" customWidth="1"/>
    <col min="10763" max="10763" width="9.1796875" style="4"/>
    <col min="10764" max="10764" width="15.1796875" style="4" customWidth="1"/>
    <col min="10765" max="11008" width="9.1796875" style="4"/>
    <col min="11009" max="11009" width="5.1796875" style="4" customWidth="1"/>
    <col min="11010" max="11010" width="13" style="4" customWidth="1"/>
    <col min="11011" max="11011" width="15.453125" style="4" customWidth="1"/>
    <col min="11012" max="11012" width="14.81640625" style="4" customWidth="1"/>
    <col min="11013" max="11013" width="12.81640625" style="4" customWidth="1"/>
    <col min="11014" max="11014" width="13.1796875" style="4" customWidth="1"/>
    <col min="11015" max="11016" width="13" style="4" customWidth="1"/>
    <col min="11017" max="11017" width="15.453125" style="4" customWidth="1"/>
    <col min="11018" max="11018" width="6.1796875" style="4" customWidth="1"/>
    <col min="11019" max="11019" width="9.1796875" style="4"/>
    <col min="11020" max="11020" width="15.1796875" style="4" customWidth="1"/>
    <col min="11021" max="11264" width="9.1796875" style="4"/>
    <col min="11265" max="11265" width="5.1796875" style="4" customWidth="1"/>
    <col min="11266" max="11266" width="13" style="4" customWidth="1"/>
    <col min="11267" max="11267" width="15.453125" style="4" customWidth="1"/>
    <col min="11268" max="11268" width="14.81640625" style="4" customWidth="1"/>
    <col min="11269" max="11269" width="12.81640625" style="4" customWidth="1"/>
    <col min="11270" max="11270" width="13.1796875" style="4" customWidth="1"/>
    <col min="11271" max="11272" width="13" style="4" customWidth="1"/>
    <col min="11273" max="11273" width="15.453125" style="4" customWidth="1"/>
    <col min="11274" max="11274" width="6.1796875" style="4" customWidth="1"/>
    <col min="11275" max="11275" width="9.1796875" style="4"/>
    <col min="11276" max="11276" width="15.1796875" style="4" customWidth="1"/>
    <col min="11277" max="11520" width="9.1796875" style="4"/>
    <col min="11521" max="11521" width="5.1796875" style="4" customWidth="1"/>
    <col min="11522" max="11522" width="13" style="4" customWidth="1"/>
    <col min="11523" max="11523" width="15.453125" style="4" customWidth="1"/>
    <col min="11524" max="11524" width="14.81640625" style="4" customWidth="1"/>
    <col min="11525" max="11525" width="12.81640625" style="4" customWidth="1"/>
    <col min="11526" max="11526" width="13.1796875" style="4" customWidth="1"/>
    <col min="11527" max="11528" width="13" style="4" customWidth="1"/>
    <col min="11529" max="11529" width="15.453125" style="4" customWidth="1"/>
    <col min="11530" max="11530" width="6.1796875" style="4" customWidth="1"/>
    <col min="11531" max="11531" width="9.1796875" style="4"/>
    <col min="11532" max="11532" width="15.1796875" style="4" customWidth="1"/>
    <col min="11533" max="11776" width="9.1796875" style="4"/>
    <col min="11777" max="11777" width="5.1796875" style="4" customWidth="1"/>
    <col min="11778" max="11778" width="13" style="4" customWidth="1"/>
    <col min="11779" max="11779" width="15.453125" style="4" customWidth="1"/>
    <col min="11780" max="11780" width="14.81640625" style="4" customWidth="1"/>
    <col min="11781" max="11781" width="12.81640625" style="4" customWidth="1"/>
    <col min="11782" max="11782" width="13.1796875" style="4" customWidth="1"/>
    <col min="11783" max="11784" width="13" style="4" customWidth="1"/>
    <col min="11785" max="11785" width="15.453125" style="4" customWidth="1"/>
    <col min="11786" max="11786" width="6.1796875" style="4" customWidth="1"/>
    <col min="11787" max="11787" width="9.1796875" style="4"/>
    <col min="11788" max="11788" width="15.1796875" style="4" customWidth="1"/>
    <col min="11789" max="12032" width="9.1796875" style="4"/>
    <col min="12033" max="12033" width="5.1796875" style="4" customWidth="1"/>
    <col min="12034" max="12034" width="13" style="4" customWidth="1"/>
    <col min="12035" max="12035" width="15.453125" style="4" customWidth="1"/>
    <col min="12036" max="12036" width="14.81640625" style="4" customWidth="1"/>
    <col min="12037" max="12037" width="12.81640625" style="4" customWidth="1"/>
    <col min="12038" max="12038" width="13.1796875" style="4" customWidth="1"/>
    <col min="12039" max="12040" width="13" style="4" customWidth="1"/>
    <col min="12041" max="12041" width="15.453125" style="4" customWidth="1"/>
    <col min="12042" max="12042" width="6.1796875" style="4" customWidth="1"/>
    <col min="12043" max="12043" width="9.1796875" style="4"/>
    <col min="12044" max="12044" width="15.1796875" style="4" customWidth="1"/>
    <col min="12045" max="12288" width="9.1796875" style="4"/>
    <col min="12289" max="12289" width="5.1796875" style="4" customWidth="1"/>
    <col min="12290" max="12290" width="13" style="4" customWidth="1"/>
    <col min="12291" max="12291" width="15.453125" style="4" customWidth="1"/>
    <col min="12292" max="12292" width="14.81640625" style="4" customWidth="1"/>
    <col min="12293" max="12293" width="12.81640625" style="4" customWidth="1"/>
    <col min="12294" max="12294" width="13.1796875" style="4" customWidth="1"/>
    <col min="12295" max="12296" width="13" style="4" customWidth="1"/>
    <col min="12297" max="12297" width="15.453125" style="4" customWidth="1"/>
    <col min="12298" max="12298" width="6.1796875" style="4" customWidth="1"/>
    <col min="12299" max="12299" width="9.1796875" style="4"/>
    <col min="12300" max="12300" width="15.1796875" style="4" customWidth="1"/>
    <col min="12301" max="12544" width="9.1796875" style="4"/>
    <col min="12545" max="12545" width="5.1796875" style="4" customWidth="1"/>
    <col min="12546" max="12546" width="13" style="4" customWidth="1"/>
    <col min="12547" max="12547" width="15.453125" style="4" customWidth="1"/>
    <col min="12548" max="12548" width="14.81640625" style="4" customWidth="1"/>
    <col min="12549" max="12549" width="12.81640625" style="4" customWidth="1"/>
    <col min="12550" max="12550" width="13.1796875" style="4" customWidth="1"/>
    <col min="12551" max="12552" width="13" style="4" customWidth="1"/>
    <col min="12553" max="12553" width="15.453125" style="4" customWidth="1"/>
    <col min="12554" max="12554" width="6.1796875" style="4" customWidth="1"/>
    <col min="12555" max="12555" width="9.1796875" style="4"/>
    <col min="12556" max="12556" width="15.1796875" style="4" customWidth="1"/>
    <col min="12557" max="12800" width="9.1796875" style="4"/>
    <col min="12801" max="12801" width="5.1796875" style="4" customWidth="1"/>
    <col min="12802" max="12802" width="13" style="4" customWidth="1"/>
    <col min="12803" max="12803" width="15.453125" style="4" customWidth="1"/>
    <col min="12804" max="12804" width="14.81640625" style="4" customWidth="1"/>
    <col min="12805" max="12805" width="12.81640625" style="4" customWidth="1"/>
    <col min="12806" max="12806" width="13.1796875" style="4" customWidth="1"/>
    <col min="12807" max="12808" width="13" style="4" customWidth="1"/>
    <col min="12809" max="12809" width="15.453125" style="4" customWidth="1"/>
    <col min="12810" max="12810" width="6.1796875" style="4" customWidth="1"/>
    <col min="12811" max="12811" width="9.1796875" style="4"/>
    <col min="12812" max="12812" width="15.1796875" style="4" customWidth="1"/>
    <col min="12813" max="13056" width="9.1796875" style="4"/>
    <col min="13057" max="13057" width="5.1796875" style="4" customWidth="1"/>
    <col min="13058" max="13058" width="13" style="4" customWidth="1"/>
    <col min="13059" max="13059" width="15.453125" style="4" customWidth="1"/>
    <col min="13060" max="13060" width="14.81640625" style="4" customWidth="1"/>
    <col min="13061" max="13061" width="12.81640625" style="4" customWidth="1"/>
    <col min="13062" max="13062" width="13.1796875" style="4" customWidth="1"/>
    <col min="13063" max="13064" width="13" style="4" customWidth="1"/>
    <col min="13065" max="13065" width="15.453125" style="4" customWidth="1"/>
    <col min="13066" max="13066" width="6.1796875" style="4" customWidth="1"/>
    <col min="13067" max="13067" width="9.1796875" style="4"/>
    <col min="13068" max="13068" width="15.1796875" style="4" customWidth="1"/>
    <col min="13069" max="13312" width="9.1796875" style="4"/>
    <col min="13313" max="13313" width="5.1796875" style="4" customWidth="1"/>
    <col min="13314" max="13314" width="13" style="4" customWidth="1"/>
    <col min="13315" max="13315" width="15.453125" style="4" customWidth="1"/>
    <col min="13316" max="13316" width="14.81640625" style="4" customWidth="1"/>
    <col min="13317" max="13317" width="12.81640625" style="4" customWidth="1"/>
    <col min="13318" max="13318" width="13.1796875" style="4" customWidth="1"/>
    <col min="13319" max="13320" width="13" style="4" customWidth="1"/>
    <col min="13321" max="13321" width="15.453125" style="4" customWidth="1"/>
    <col min="13322" max="13322" width="6.1796875" style="4" customWidth="1"/>
    <col min="13323" max="13323" width="9.1796875" style="4"/>
    <col min="13324" max="13324" width="15.1796875" style="4" customWidth="1"/>
    <col min="13325" max="13568" width="9.1796875" style="4"/>
    <col min="13569" max="13569" width="5.1796875" style="4" customWidth="1"/>
    <col min="13570" max="13570" width="13" style="4" customWidth="1"/>
    <col min="13571" max="13571" width="15.453125" style="4" customWidth="1"/>
    <col min="13572" max="13572" width="14.81640625" style="4" customWidth="1"/>
    <col min="13573" max="13573" width="12.81640625" style="4" customWidth="1"/>
    <col min="13574" max="13574" width="13.1796875" style="4" customWidth="1"/>
    <col min="13575" max="13576" width="13" style="4" customWidth="1"/>
    <col min="13577" max="13577" width="15.453125" style="4" customWidth="1"/>
    <col min="13578" max="13578" width="6.1796875" style="4" customWidth="1"/>
    <col min="13579" max="13579" width="9.1796875" style="4"/>
    <col min="13580" max="13580" width="15.1796875" style="4" customWidth="1"/>
    <col min="13581" max="13824" width="9.1796875" style="4"/>
    <col min="13825" max="13825" width="5.1796875" style="4" customWidth="1"/>
    <col min="13826" max="13826" width="13" style="4" customWidth="1"/>
    <col min="13827" max="13827" width="15.453125" style="4" customWidth="1"/>
    <col min="13828" max="13828" width="14.81640625" style="4" customWidth="1"/>
    <col min="13829" max="13829" width="12.81640625" style="4" customWidth="1"/>
    <col min="13830" max="13830" width="13.1796875" style="4" customWidth="1"/>
    <col min="13831" max="13832" width="13" style="4" customWidth="1"/>
    <col min="13833" max="13833" width="15.453125" style="4" customWidth="1"/>
    <col min="13834" max="13834" width="6.1796875" style="4" customWidth="1"/>
    <col min="13835" max="13835" width="9.1796875" style="4"/>
    <col min="13836" max="13836" width="15.1796875" style="4" customWidth="1"/>
    <col min="13837" max="14080" width="9.1796875" style="4"/>
    <col min="14081" max="14081" width="5.1796875" style="4" customWidth="1"/>
    <col min="14082" max="14082" width="13" style="4" customWidth="1"/>
    <col min="14083" max="14083" width="15.453125" style="4" customWidth="1"/>
    <col min="14084" max="14084" width="14.81640625" style="4" customWidth="1"/>
    <col min="14085" max="14085" width="12.81640625" style="4" customWidth="1"/>
    <col min="14086" max="14086" width="13.1796875" style="4" customWidth="1"/>
    <col min="14087" max="14088" width="13" style="4" customWidth="1"/>
    <col min="14089" max="14089" width="15.453125" style="4" customWidth="1"/>
    <col min="14090" max="14090" width="6.1796875" style="4" customWidth="1"/>
    <col min="14091" max="14091" width="9.1796875" style="4"/>
    <col min="14092" max="14092" width="15.1796875" style="4" customWidth="1"/>
    <col min="14093" max="14336" width="9.1796875" style="4"/>
    <col min="14337" max="14337" width="5.1796875" style="4" customWidth="1"/>
    <col min="14338" max="14338" width="13" style="4" customWidth="1"/>
    <col min="14339" max="14339" width="15.453125" style="4" customWidth="1"/>
    <col min="14340" max="14340" width="14.81640625" style="4" customWidth="1"/>
    <col min="14341" max="14341" width="12.81640625" style="4" customWidth="1"/>
    <col min="14342" max="14342" width="13.1796875" style="4" customWidth="1"/>
    <col min="14343" max="14344" width="13" style="4" customWidth="1"/>
    <col min="14345" max="14345" width="15.453125" style="4" customWidth="1"/>
    <col min="14346" max="14346" width="6.1796875" style="4" customWidth="1"/>
    <col min="14347" max="14347" width="9.1796875" style="4"/>
    <col min="14348" max="14348" width="15.1796875" style="4" customWidth="1"/>
    <col min="14349" max="14592" width="9.1796875" style="4"/>
    <col min="14593" max="14593" width="5.1796875" style="4" customWidth="1"/>
    <col min="14594" max="14594" width="13" style="4" customWidth="1"/>
    <col min="14595" max="14595" width="15.453125" style="4" customWidth="1"/>
    <col min="14596" max="14596" width="14.81640625" style="4" customWidth="1"/>
    <col min="14597" max="14597" width="12.81640625" style="4" customWidth="1"/>
    <col min="14598" max="14598" width="13.1796875" style="4" customWidth="1"/>
    <col min="14599" max="14600" width="13" style="4" customWidth="1"/>
    <col min="14601" max="14601" width="15.453125" style="4" customWidth="1"/>
    <col min="14602" max="14602" width="6.1796875" style="4" customWidth="1"/>
    <col min="14603" max="14603" width="9.1796875" style="4"/>
    <col min="14604" max="14604" width="15.1796875" style="4" customWidth="1"/>
    <col min="14605" max="14848" width="9.1796875" style="4"/>
    <col min="14849" max="14849" width="5.1796875" style="4" customWidth="1"/>
    <col min="14850" max="14850" width="13" style="4" customWidth="1"/>
    <col min="14851" max="14851" width="15.453125" style="4" customWidth="1"/>
    <col min="14852" max="14852" width="14.81640625" style="4" customWidth="1"/>
    <col min="14853" max="14853" width="12.81640625" style="4" customWidth="1"/>
    <col min="14854" max="14854" width="13.1796875" style="4" customWidth="1"/>
    <col min="14855" max="14856" width="13" style="4" customWidth="1"/>
    <col min="14857" max="14857" width="15.453125" style="4" customWidth="1"/>
    <col min="14858" max="14858" width="6.1796875" style="4" customWidth="1"/>
    <col min="14859" max="14859" width="9.1796875" style="4"/>
    <col min="14860" max="14860" width="15.1796875" style="4" customWidth="1"/>
    <col min="14861" max="15104" width="9.1796875" style="4"/>
    <col min="15105" max="15105" width="5.1796875" style="4" customWidth="1"/>
    <col min="15106" max="15106" width="13" style="4" customWidth="1"/>
    <col min="15107" max="15107" width="15.453125" style="4" customWidth="1"/>
    <col min="15108" max="15108" width="14.81640625" style="4" customWidth="1"/>
    <col min="15109" max="15109" width="12.81640625" style="4" customWidth="1"/>
    <col min="15110" max="15110" width="13.1796875" style="4" customWidth="1"/>
    <col min="15111" max="15112" width="13" style="4" customWidth="1"/>
    <col min="15113" max="15113" width="15.453125" style="4" customWidth="1"/>
    <col min="15114" max="15114" width="6.1796875" style="4" customWidth="1"/>
    <col min="15115" max="15115" width="9.1796875" style="4"/>
    <col min="15116" max="15116" width="15.1796875" style="4" customWidth="1"/>
    <col min="15117" max="15360" width="9.1796875" style="4"/>
    <col min="15361" max="15361" width="5.1796875" style="4" customWidth="1"/>
    <col min="15362" max="15362" width="13" style="4" customWidth="1"/>
    <col min="15363" max="15363" width="15.453125" style="4" customWidth="1"/>
    <col min="15364" max="15364" width="14.81640625" style="4" customWidth="1"/>
    <col min="15365" max="15365" width="12.81640625" style="4" customWidth="1"/>
    <col min="15366" max="15366" width="13.1796875" style="4" customWidth="1"/>
    <col min="15367" max="15368" width="13" style="4" customWidth="1"/>
    <col min="15369" max="15369" width="15.453125" style="4" customWidth="1"/>
    <col min="15370" max="15370" width="6.1796875" style="4" customWidth="1"/>
    <col min="15371" max="15371" width="9.1796875" style="4"/>
    <col min="15372" max="15372" width="15.1796875" style="4" customWidth="1"/>
    <col min="15373" max="15616" width="9.1796875" style="4"/>
    <col min="15617" max="15617" width="5.1796875" style="4" customWidth="1"/>
    <col min="15618" max="15618" width="13" style="4" customWidth="1"/>
    <col min="15619" max="15619" width="15.453125" style="4" customWidth="1"/>
    <col min="15620" max="15620" width="14.81640625" style="4" customWidth="1"/>
    <col min="15621" max="15621" width="12.81640625" style="4" customWidth="1"/>
    <col min="15622" max="15622" width="13.1796875" style="4" customWidth="1"/>
    <col min="15623" max="15624" width="13" style="4" customWidth="1"/>
    <col min="15625" max="15625" width="15.453125" style="4" customWidth="1"/>
    <col min="15626" max="15626" width="6.1796875" style="4" customWidth="1"/>
    <col min="15627" max="15627" width="9.1796875" style="4"/>
    <col min="15628" max="15628" width="15.1796875" style="4" customWidth="1"/>
    <col min="15629" max="15872" width="9.1796875" style="4"/>
    <col min="15873" max="15873" width="5.1796875" style="4" customWidth="1"/>
    <col min="15874" max="15874" width="13" style="4" customWidth="1"/>
    <col min="15875" max="15875" width="15.453125" style="4" customWidth="1"/>
    <col min="15876" max="15876" width="14.81640625" style="4" customWidth="1"/>
    <col min="15877" max="15877" width="12.81640625" style="4" customWidth="1"/>
    <col min="15878" max="15878" width="13.1796875" style="4" customWidth="1"/>
    <col min="15879" max="15880" width="13" style="4" customWidth="1"/>
    <col min="15881" max="15881" width="15.453125" style="4" customWidth="1"/>
    <col min="15882" max="15882" width="6.1796875" style="4" customWidth="1"/>
    <col min="15883" max="15883" width="9.1796875" style="4"/>
    <col min="15884" max="15884" width="15.1796875" style="4" customWidth="1"/>
    <col min="15885" max="16128" width="9.1796875" style="4"/>
    <col min="16129" max="16129" width="5.1796875" style="4" customWidth="1"/>
    <col min="16130" max="16130" width="13" style="4" customWidth="1"/>
    <col min="16131" max="16131" width="15.453125" style="4" customWidth="1"/>
    <col min="16132" max="16132" width="14.81640625" style="4" customWidth="1"/>
    <col min="16133" max="16133" width="12.81640625" style="4" customWidth="1"/>
    <col min="16134" max="16134" width="13.1796875" style="4" customWidth="1"/>
    <col min="16135" max="16136" width="13" style="4" customWidth="1"/>
    <col min="16137" max="16137" width="15.453125" style="4" customWidth="1"/>
    <col min="16138" max="16138" width="6.1796875" style="4" customWidth="1"/>
    <col min="16139" max="16139" width="9.1796875" style="4"/>
    <col min="16140" max="16140" width="15.1796875" style="4" customWidth="1"/>
    <col min="16141" max="16384" width="9.1796875" style="4"/>
  </cols>
  <sheetData>
    <row r="1" spans="1:12" ht="33" customHeight="1" x14ac:dyDescent="0.45">
      <c r="A1" s="1"/>
      <c r="B1" s="2"/>
      <c r="C1" s="2"/>
      <c r="D1" s="2"/>
      <c r="E1" s="14"/>
      <c r="F1" s="2"/>
      <c r="G1" s="2"/>
      <c r="H1" s="2"/>
      <c r="I1" s="2"/>
    </row>
    <row r="2" spans="1:12" ht="12.75" customHeight="1" thickBot="1" x14ac:dyDescent="0.3">
      <c r="A2" s="2"/>
      <c r="B2" s="2"/>
      <c r="C2" s="2"/>
      <c r="D2" s="2"/>
      <c r="E2" s="14"/>
      <c r="F2" s="2"/>
      <c r="G2" s="2"/>
      <c r="H2" s="2"/>
      <c r="I2" s="2"/>
    </row>
    <row r="3" spans="1:12" ht="19.5" customHeight="1" x14ac:dyDescent="0.25">
      <c r="A3" s="5"/>
      <c r="B3" s="5"/>
      <c r="C3" s="5"/>
      <c r="D3" s="6" t="s">
        <v>0</v>
      </c>
      <c r="E3" s="34"/>
      <c r="F3" s="7"/>
      <c r="G3" s="7"/>
      <c r="H3" s="5"/>
      <c r="I3" s="5"/>
      <c r="J3" s="8"/>
    </row>
    <row r="4" spans="1:12" x14ac:dyDescent="0.25">
      <c r="A4" s="2" t="s">
        <v>1</v>
      </c>
      <c r="B4" s="2"/>
      <c r="C4" s="2"/>
      <c r="D4" s="40">
        <v>100000</v>
      </c>
      <c r="E4" s="38" t="s">
        <v>21</v>
      </c>
      <c r="F4" s="9"/>
      <c r="G4" s="10"/>
      <c r="H4" s="2"/>
      <c r="I4" s="2"/>
      <c r="J4" s="8"/>
    </row>
    <row r="5" spans="1:12" x14ac:dyDescent="0.25">
      <c r="A5" s="2" t="s">
        <v>2</v>
      </c>
      <c r="B5" s="2"/>
      <c r="C5" s="2"/>
      <c r="D5" s="41">
        <v>0.06</v>
      </c>
      <c r="E5" s="14"/>
      <c r="F5" s="11"/>
      <c r="G5" s="12"/>
      <c r="H5" s="2"/>
      <c r="I5" s="8"/>
      <c r="J5" s="8"/>
    </row>
    <row r="6" spans="1:12" x14ac:dyDescent="0.25">
      <c r="A6" s="2" t="s">
        <v>3</v>
      </c>
      <c r="B6" s="2"/>
      <c r="C6" s="2"/>
      <c r="D6" s="39">
        <v>10</v>
      </c>
      <c r="E6" s="14"/>
      <c r="F6" s="13"/>
      <c r="G6" s="14"/>
      <c r="H6" s="2"/>
      <c r="I6" s="8"/>
      <c r="J6" s="8"/>
    </row>
    <row r="7" spans="1:12" x14ac:dyDescent="0.25">
      <c r="A7" s="2" t="s">
        <v>4</v>
      </c>
      <c r="B7" s="2"/>
      <c r="C7" s="2"/>
      <c r="D7" s="42">
        <v>42736</v>
      </c>
      <c r="E7" s="14"/>
      <c r="F7" s="13"/>
      <c r="G7" s="14"/>
      <c r="H7" s="2"/>
      <c r="I7" s="8"/>
      <c r="J7" s="8"/>
    </row>
    <row r="8" spans="1:12" x14ac:dyDescent="0.25">
      <c r="A8" s="2" t="s">
        <v>5</v>
      </c>
      <c r="B8" s="2"/>
      <c r="C8" s="2"/>
      <c r="D8" s="40">
        <v>0</v>
      </c>
      <c r="E8" s="14"/>
      <c r="F8" s="13"/>
      <c r="G8" s="14"/>
      <c r="H8" s="2"/>
      <c r="I8" s="8"/>
      <c r="J8" s="8"/>
    </row>
    <row r="9" spans="1:12" ht="13" thickBot="1" x14ac:dyDescent="0.3">
      <c r="A9" s="2"/>
      <c r="B9" s="2"/>
      <c r="C9" s="2"/>
      <c r="D9" s="15"/>
      <c r="E9" s="14"/>
      <c r="F9" s="15"/>
      <c r="G9" s="15"/>
      <c r="H9" s="2"/>
      <c r="I9" s="8"/>
      <c r="J9" s="8"/>
    </row>
    <row r="10" spans="1:12" x14ac:dyDescent="0.25">
      <c r="A10" s="5"/>
      <c r="B10" s="5"/>
      <c r="C10" s="5"/>
      <c r="D10" s="5"/>
      <c r="E10" s="34"/>
      <c r="F10" s="5"/>
      <c r="G10" s="5"/>
      <c r="H10" s="5"/>
      <c r="I10" s="16"/>
      <c r="J10" s="8"/>
    </row>
    <row r="11" spans="1:12" x14ac:dyDescent="0.25">
      <c r="A11" s="2" t="s">
        <v>6</v>
      </c>
      <c r="B11" s="2"/>
      <c r="C11" s="2"/>
      <c r="D11" s="17">
        <f>IF(Values_Entered,-PMT(Interest_Rate/12,Loan_Years*12,Loan_Amount),"")</f>
        <v>1110.2050194164945</v>
      </c>
      <c r="E11" s="14"/>
      <c r="F11" s="10"/>
      <c r="G11" s="10"/>
      <c r="H11" s="2"/>
      <c r="I11" s="8"/>
      <c r="J11" s="8"/>
    </row>
    <row r="12" spans="1:12" ht="14.25" customHeight="1" x14ac:dyDescent="0.25">
      <c r="A12" s="2" t="s">
        <v>7</v>
      </c>
      <c r="B12" s="2"/>
      <c r="C12" s="2"/>
      <c r="D12" s="18">
        <f>IF(Values_Entered,Loan_Years*12,"")</f>
        <v>120</v>
      </c>
      <c r="E12" s="14"/>
      <c r="F12" s="10"/>
      <c r="G12" s="10"/>
      <c r="H12" s="2"/>
      <c r="I12" s="8"/>
      <c r="J12" s="8"/>
    </row>
    <row r="13" spans="1:12" x14ac:dyDescent="0.25">
      <c r="A13" s="2" t="s">
        <v>8</v>
      </c>
      <c r="B13" s="2"/>
      <c r="C13" s="2"/>
      <c r="D13" s="18">
        <f>IF(Values_Entered,Number_of_Payments,"")</f>
        <v>120</v>
      </c>
      <c r="E13" s="14"/>
      <c r="F13" s="19"/>
      <c r="G13" s="19"/>
      <c r="H13" s="2"/>
      <c r="I13" s="8"/>
      <c r="J13" s="8"/>
      <c r="L13" s="17"/>
    </row>
    <row r="14" spans="1:12" x14ac:dyDescent="0.25">
      <c r="A14" s="2" t="s">
        <v>9</v>
      </c>
      <c r="B14" s="2"/>
      <c r="C14" s="2"/>
      <c r="D14" s="17">
        <f>IF(Values_Entered,SUMIF(Beg_Bal,"&gt;0",Extra_Pay),"")</f>
        <v>0</v>
      </c>
      <c r="E14" s="14"/>
      <c r="F14" s="19"/>
      <c r="G14" s="19"/>
      <c r="H14" s="2"/>
      <c r="I14" s="8"/>
      <c r="J14" s="8"/>
    </row>
    <row r="15" spans="1:12" x14ac:dyDescent="0.25">
      <c r="A15" s="2" t="s">
        <v>10</v>
      </c>
      <c r="B15" s="2"/>
      <c r="C15" s="2"/>
      <c r="D15" s="20">
        <f>IF(Values_Entered,SUMIF(Beg_Bal,"&gt;0",Int),"")</f>
        <v>33224.602329979367</v>
      </c>
      <c r="E15" s="14"/>
      <c r="F15" s="10"/>
      <c r="G15" s="10"/>
      <c r="H15" s="2"/>
      <c r="I15" s="8"/>
      <c r="J15" s="8"/>
    </row>
    <row r="16" spans="1:12" ht="13" thickBot="1" x14ac:dyDescent="0.3">
      <c r="A16" s="2" t="s">
        <v>11</v>
      </c>
      <c r="B16" s="2"/>
      <c r="C16" s="2"/>
      <c r="D16" s="21">
        <f>Total_Interest+Loan_Amount</f>
        <v>133224.60232997936</v>
      </c>
      <c r="E16" s="33"/>
      <c r="F16" s="15"/>
      <c r="G16" s="15"/>
      <c r="H16" s="2"/>
      <c r="I16" s="2"/>
      <c r="J16" s="8"/>
    </row>
    <row r="17" spans="1:11" s="26" customFormat="1" ht="31.5" customHeight="1" thickBot="1" x14ac:dyDescent="0.3">
      <c r="A17" s="22" t="s">
        <v>12</v>
      </c>
      <c r="B17" s="23" t="s">
        <v>13</v>
      </c>
      <c r="C17" s="23" t="s">
        <v>14</v>
      </c>
      <c r="D17" s="23" t="s">
        <v>15</v>
      </c>
      <c r="E17" s="23" t="s">
        <v>16</v>
      </c>
      <c r="F17" s="23" t="s">
        <v>17</v>
      </c>
      <c r="G17" s="23" t="s">
        <v>18</v>
      </c>
      <c r="H17" s="23" t="s">
        <v>19</v>
      </c>
      <c r="I17" s="24" t="s">
        <v>20</v>
      </c>
      <c r="J17" s="25"/>
    </row>
    <row r="18" spans="1:11" s="26" customFormat="1" x14ac:dyDescent="0.25">
      <c r="A18" s="27">
        <f>IF(Values_Entered,1,"")</f>
        <v>1</v>
      </c>
      <c r="B18" s="28">
        <f>IF(Pay_Num&lt;&gt;"",DATE(YEAR(Loan_Start),MONTH(Loan_Start)+1,DAY(Loan_Start)),"")</f>
        <v>42767</v>
      </c>
      <c r="C18" s="29">
        <f>IF(Values_Entered,Loan_Amount,"")</f>
        <v>100000</v>
      </c>
      <c r="D18" s="29">
        <f>IF(Pay_Num&lt;&gt;"",Scheduled_Monthly_Payment,"")</f>
        <v>1110.2050194164945</v>
      </c>
      <c r="E18" s="29">
        <f>IF(Pay_Num&lt;&gt;"",Scheduled_Extra_Payments,"")</f>
        <v>0</v>
      </c>
      <c r="F18" s="29">
        <f>IF(Pay_Num&lt;&gt;"",Sched_Pay+Extra_Pay,"")</f>
        <v>1110.2050194164945</v>
      </c>
      <c r="G18" s="29">
        <f>IF(Pay_Num&lt;&gt;"",Total_Pay-Int,"")</f>
        <v>610.20501941649445</v>
      </c>
      <c r="H18" s="29">
        <f>IF(Pay_Num&lt;&gt;"",Beg_Bal*Interest_Rate/12,"")</f>
        <v>500</v>
      </c>
      <c r="I18" s="29">
        <f>IF(Pay_Num&lt;&gt;"",Beg_Bal-Princ,"")</f>
        <v>99389.794980583509</v>
      </c>
    </row>
    <row r="19" spans="1:11" s="26" customFormat="1" ht="12.75" customHeight="1" x14ac:dyDescent="0.25">
      <c r="A19" s="27">
        <f>IF(Values_Entered,A18+1,"")</f>
        <v>2</v>
      </c>
      <c r="B19" s="28">
        <f t="shared" ref="B19:B82" si="0">IF(Pay_Num&lt;&gt;"",DATE(YEAR(B18),MONTH(B18)+1,DAY(B18)),"")</f>
        <v>42795</v>
      </c>
      <c r="C19" s="30">
        <f>IF(Pay_Num&lt;&gt;"",I18,"")</f>
        <v>99389.794980583509</v>
      </c>
      <c r="D19" s="30">
        <f>IF(Pay_Num&lt;&gt;"",Scheduled_Monthly_Payment,"")</f>
        <v>1110.2050194164945</v>
      </c>
      <c r="E19" s="35">
        <f t="shared" ref="E19:E82" si="1">IF(Pay_Num&lt;&gt;"",Scheduled_Extra_Payments,"")</f>
        <v>0</v>
      </c>
      <c r="F19" s="30">
        <f t="shared" ref="F19:F82" si="2">IF(Pay_Num&lt;&gt;"",Sched_Pay+Extra_Pay,"")</f>
        <v>1110.2050194164945</v>
      </c>
      <c r="G19" s="30">
        <f t="shared" ref="G19:G82" si="3">IF(Pay_Num&lt;&gt;"",Total_Pay-Int,"")</f>
        <v>613.25604451357685</v>
      </c>
      <c r="H19" s="30">
        <f>IF(Pay_Num&lt;&gt;"",Beg_Bal*Interest_Rate/12,"")</f>
        <v>496.94897490291754</v>
      </c>
      <c r="I19" s="30">
        <f t="shared" ref="I19:I82" si="4">IF(Pay_Num&lt;&gt;"",Beg_Bal-Princ,"")</f>
        <v>98776.538936069934</v>
      </c>
    </row>
    <row r="20" spans="1:11" s="26" customFormat="1" ht="12.75" customHeight="1" x14ac:dyDescent="0.25">
      <c r="A20" s="27">
        <f>IF(Values_Entered,A19+1,"")</f>
        <v>3</v>
      </c>
      <c r="B20" s="28">
        <f t="shared" si="0"/>
        <v>42826</v>
      </c>
      <c r="C20" s="30">
        <f t="shared" ref="C20:C83" si="5">IF(Pay_Num&lt;&gt;"",I19,"")</f>
        <v>98776.538936069934</v>
      </c>
      <c r="D20" s="30">
        <f t="shared" ref="D20:D83" si="6">IF(Pay_Num&lt;&gt;"",Scheduled_Monthly_Payment,"")</f>
        <v>1110.2050194164945</v>
      </c>
      <c r="E20" s="35">
        <f t="shared" si="1"/>
        <v>0</v>
      </c>
      <c r="F20" s="30">
        <f t="shared" si="2"/>
        <v>1110.2050194164945</v>
      </c>
      <c r="G20" s="30">
        <f t="shared" si="3"/>
        <v>616.32232473614476</v>
      </c>
      <c r="H20" s="30">
        <f t="shared" ref="H20:H83" si="7">IF(Pay_Num&lt;&gt;"",Beg_Bal*Interest_Rate/12,"")</f>
        <v>493.88269468034969</v>
      </c>
      <c r="I20" s="30">
        <f t="shared" si="4"/>
        <v>98160.216611333788</v>
      </c>
    </row>
    <row r="21" spans="1:11" s="26" customFormat="1" x14ac:dyDescent="0.25">
      <c r="A21" s="27">
        <f>IF(Values_Entered,A20+1,"")</f>
        <v>4</v>
      </c>
      <c r="B21" s="28">
        <f t="shared" si="0"/>
        <v>42856</v>
      </c>
      <c r="C21" s="30">
        <f t="shared" si="5"/>
        <v>98160.216611333788</v>
      </c>
      <c r="D21" s="30">
        <f t="shared" si="6"/>
        <v>1110.2050194164945</v>
      </c>
      <c r="E21" s="35">
        <f t="shared" si="1"/>
        <v>0</v>
      </c>
      <c r="F21" s="30">
        <f t="shared" si="2"/>
        <v>1110.2050194164945</v>
      </c>
      <c r="G21" s="30">
        <f t="shared" si="3"/>
        <v>619.40393635982559</v>
      </c>
      <c r="H21" s="30">
        <f t="shared" si="7"/>
        <v>490.80108305666892</v>
      </c>
      <c r="I21" s="30">
        <f t="shared" si="4"/>
        <v>97540.81267497396</v>
      </c>
    </row>
    <row r="22" spans="1:11" s="26" customFormat="1" x14ac:dyDescent="0.25">
      <c r="A22" s="27">
        <f>IF(Values_Entered,A21+1,"")</f>
        <v>5</v>
      </c>
      <c r="B22" s="28">
        <f t="shared" si="0"/>
        <v>42887</v>
      </c>
      <c r="C22" s="30">
        <f t="shared" si="5"/>
        <v>97540.81267497396</v>
      </c>
      <c r="D22" s="30">
        <f t="shared" si="6"/>
        <v>1110.2050194164945</v>
      </c>
      <c r="E22" s="35">
        <f t="shared" si="1"/>
        <v>0</v>
      </c>
      <c r="F22" s="30">
        <f t="shared" si="2"/>
        <v>1110.2050194164945</v>
      </c>
      <c r="G22" s="30">
        <f t="shared" si="3"/>
        <v>622.5009560416247</v>
      </c>
      <c r="H22" s="30">
        <f t="shared" si="7"/>
        <v>487.70406337486975</v>
      </c>
      <c r="I22" s="30">
        <f t="shared" si="4"/>
        <v>96918.311718932338</v>
      </c>
    </row>
    <row r="23" spans="1:11" x14ac:dyDescent="0.25">
      <c r="A23" s="27">
        <f>IF(Values_Entered,A22+1,"")</f>
        <v>6</v>
      </c>
      <c r="B23" s="28">
        <f t="shared" si="0"/>
        <v>42917</v>
      </c>
      <c r="C23" s="30">
        <f>IF(Pay_Num&lt;&gt;"",I22,"")</f>
        <v>96918.311718932338</v>
      </c>
      <c r="D23" s="30">
        <f t="shared" si="6"/>
        <v>1110.2050194164945</v>
      </c>
      <c r="E23" s="35">
        <f t="shared" si="1"/>
        <v>0</v>
      </c>
      <c r="F23" s="30">
        <f t="shared" si="2"/>
        <v>1110.2050194164945</v>
      </c>
      <c r="G23" s="30">
        <f t="shared" si="3"/>
        <v>625.61346082183286</v>
      </c>
      <c r="H23" s="30">
        <f t="shared" si="7"/>
        <v>484.59155859466165</v>
      </c>
      <c r="I23" s="30">
        <f t="shared" si="4"/>
        <v>96292.698258110511</v>
      </c>
      <c r="J23" s="26"/>
      <c r="K23" s="26"/>
    </row>
    <row r="24" spans="1:11" x14ac:dyDescent="0.25">
      <c r="A24" s="27">
        <f>IF(Values_Entered,A23+1,"")</f>
        <v>7</v>
      </c>
      <c r="B24" s="28">
        <f t="shared" si="0"/>
        <v>42948</v>
      </c>
      <c r="C24" s="30">
        <f t="shared" si="5"/>
        <v>96292.698258110511</v>
      </c>
      <c r="D24" s="30">
        <f t="shared" si="6"/>
        <v>1110.2050194164945</v>
      </c>
      <c r="E24" s="35">
        <f t="shared" si="1"/>
        <v>0</v>
      </c>
      <c r="F24" s="30">
        <f t="shared" si="2"/>
        <v>1110.2050194164945</v>
      </c>
      <c r="G24" s="30">
        <f t="shared" si="3"/>
        <v>628.74152812594184</v>
      </c>
      <c r="H24" s="30">
        <f t="shared" si="7"/>
        <v>481.46349129055255</v>
      </c>
      <c r="I24" s="30">
        <f t="shared" si="4"/>
        <v>95663.956729984566</v>
      </c>
      <c r="J24" s="26"/>
      <c r="K24" s="26"/>
    </row>
    <row r="25" spans="1:11" x14ac:dyDescent="0.25">
      <c r="A25" s="27">
        <f>IF(Values_Entered,A24+1,"")</f>
        <v>8</v>
      </c>
      <c r="B25" s="28">
        <f t="shared" si="0"/>
        <v>42979</v>
      </c>
      <c r="C25" s="30">
        <f>IF(Pay_Num&lt;&gt;"",I24,"")</f>
        <v>95663.956729984566</v>
      </c>
      <c r="D25" s="30">
        <f t="shared" si="6"/>
        <v>1110.2050194164945</v>
      </c>
      <c r="E25" s="35">
        <f t="shared" si="1"/>
        <v>0</v>
      </c>
      <c r="F25" s="30">
        <f t="shared" si="2"/>
        <v>1110.2050194164945</v>
      </c>
      <c r="G25" s="30">
        <f t="shared" si="3"/>
        <v>631.88523576657167</v>
      </c>
      <c r="H25" s="30">
        <f t="shared" si="7"/>
        <v>478.31978364992278</v>
      </c>
      <c r="I25" s="30">
        <f t="shared" si="4"/>
        <v>95032.071494217991</v>
      </c>
      <c r="J25" s="26"/>
      <c r="K25" s="26"/>
    </row>
    <row r="26" spans="1:11" x14ac:dyDescent="0.25">
      <c r="A26" s="27">
        <f>IF(Values_Entered,A25+1,"")</f>
        <v>9</v>
      </c>
      <c r="B26" s="28">
        <f t="shared" si="0"/>
        <v>43009</v>
      </c>
      <c r="C26" s="30">
        <f t="shared" si="5"/>
        <v>95032.071494217991</v>
      </c>
      <c r="D26" s="30">
        <f t="shared" si="6"/>
        <v>1110.2050194164945</v>
      </c>
      <c r="E26" s="35">
        <f t="shared" si="1"/>
        <v>0</v>
      </c>
      <c r="F26" s="30">
        <f t="shared" si="2"/>
        <v>1110.2050194164945</v>
      </c>
      <c r="G26" s="30">
        <f t="shared" si="3"/>
        <v>635.04466194540441</v>
      </c>
      <c r="H26" s="30">
        <f t="shared" si="7"/>
        <v>475.16035747108998</v>
      </c>
      <c r="I26" s="30">
        <f t="shared" si="4"/>
        <v>94397.02683227259</v>
      </c>
      <c r="J26" s="26"/>
      <c r="K26" s="26"/>
    </row>
    <row r="27" spans="1:11" x14ac:dyDescent="0.25">
      <c r="A27" s="27">
        <f>IF(Values_Entered,A26+1,"")</f>
        <v>10</v>
      </c>
      <c r="B27" s="28">
        <f t="shared" si="0"/>
        <v>43040</v>
      </c>
      <c r="C27" s="30">
        <f t="shared" si="5"/>
        <v>94397.02683227259</v>
      </c>
      <c r="D27" s="30">
        <f t="shared" si="6"/>
        <v>1110.2050194164945</v>
      </c>
      <c r="E27" s="35">
        <f t="shared" si="1"/>
        <v>0</v>
      </c>
      <c r="F27" s="30">
        <f t="shared" si="2"/>
        <v>1110.2050194164945</v>
      </c>
      <c r="G27" s="30">
        <f t="shared" si="3"/>
        <v>638.21988525513143</v>
      </c>
      <c r="H27" s="30">
        <f t="shared" si="7"/>
        <v>471.98513416136296</v>
      </c>
      <c r="I27" s="30">
        <f t="shared" si="4"/>
        <v>93758.806947017452</v>
      </c>
      <c r="J27" s="26"/>
      <c r="K27" s="26"/>
    </row>
    <row r="28" spans="1:11" x14ac:dyDescent="0.25">
      <c r="A28" s="27">
        <f>IF(Values_Entered,A27+1,"")</f>
        <v>11</v>
      </c>
      <c r="B28" s="28">
        <f t="shared" si="0"/>
        <v>43070</v>
      </c>
      <c r="C28" s="30">
        <f t="shared" si="5"/>
        <v>93758.806947017452</v>
      </c>
      <c r="D28" s="30">
        <f t="shared" si="6"/>
        <v>1110.2050194164945</v>
      </c>
      <c r="E28" s="35">
        <f t="shared" si="1"/>
        <v>0</v>
      </c>
      <c r="F28" s="30">
        <f t="shared" si="2"/>
        <v>1110.2050194164945</v>
      </c>
      <c r="G28" s="30">
        <f t="shared" si="3"/>
        <v>641.41098468140717</v>
      </c>
      <c r="H28" s="30">
        <f t="shared" si="7"/>
        <v>468.79403473508728</v>
      </c>
      <c r="I28" s="30">
        <f t="shared" si="4"/>
        <v>93117.395962336042</v>
      </c>
      <c r="J28" s="26"/>
      <c r="K28" s="26"/>
    </row>
    <row r="29" spans="1:11" x14ac:dyDescent="0.25">
      <c r="A29" s="27">
        <f>IF(Values_Entered,A28+1,"")</f>
        <v>12</v>
      </c>
      <c r="B29" s="28">
        <f t="shared" si="0"/>
        <v>43101</v>
      </c>
      <c r="C29" s="30">
        <f t="shared" si="5"/>
        <v>93117.395962336042</v>
      </c>
      <c r="D29" s="30">
        <f t="shared" si="6"/>
        <v>1110.2050194164945</v>
      </c>
      <c r="E29" s="35">
        <f t="shared" si="1"/>
        <v>0</v>
      </c>
      <c r="F29" s="30">
        <f t="shared" si="2"/>
        <v>1110.2050194164945</v>
      </c>
      <c r="G29" s="30">
        <f t="shared" si="3"/>
        <v>644.61803960481416</v>
      </c>
      <c r="H29" s="30">
        <f t="shared" si="7"/>
        <v>465.58697981168024</v>
      </c>
      <c r="I29" s="30">
        <f t="shared" si="4"/>
        <v>92472.777922731228</v>
      </c>
      <c r="J29" s="26"/>
      <c r="K29" s="26"/>
    </row>
    <row r="30" spans="1:11" x14ac:dyDescent="0.25">
      <c r="A30" s="27">
        <f>IF(Values_Entered,A29+1,"")</f>
        <v>13</v>
      </c>
      <c r="B30" s="28">
        <f t="shared" si="0"/>
        <v>43132</v>
      </c>
      <c r="C30" s="30">
        <f t="shared" si="5"/>
        <v>92472.777922731228</v>
      </c>
      <c r="D30" s="30">
        <f t="shared" si="6"/>
        <v>1110.2050194164945</v>
      </c>
      <c r="E30" s="35">
        <f t="shared" si="1"/>
        <v>0</v>
      </c>
      <c r="F30" s="30">
        <f t="shared" si="2"/>
        <v>1110.2050194164945</v>
      </c>
      <c r="G30" s="30">
        <f t="shared" si="3"/>
        <v>647.8411298028384</v>
      </c>
      <c r="H30" s="30">
        <f t="shared" si="7"/>
        <v>462.36388961365611</v>
      </c>
      <c r="I30" s="30">
        <f t="shared" si="4"/>
        <v>91824.936792928391</v>
      </c>
      <c r="J30" s="26"/>
      <c r="K30" s="26"/>
    </row>
    <row r="31" spans="1:11" x14ac:dyDescent="0.25">
      <c r="A31" s="27">
        <f>IF(Values_Entered,A30+1,"")</f>
        <v>14</v>
      </c>
      <c r="B31" s="28">
        <f t="shared" si="0"/>
        <v>43160</v>
      </c>
      <c r="C31" s="30">
        <f t="shared" si="5"/>
        <v>91824.936792928391</v>
      </c>
      <c r="D31" s="30">
        <f t="shared" si="6"/>
        <v>1110.2050194164945</v>
      </c>
      <c r="E31" s="35">
        <f t="shared" si="1"/>
        <v>0</v>
      </c>
      <c r="F31" s="30">
        <f t="shared" si="2"/>
        <v>1110.2050194164945</v>
      </c>
      <c r="G31" s="30">
        <f t="shared" si="3"/>
        <v>651.08033545185253</v>
      </c>
      <c r="H31" s="30">
        <f t="shared" si="7"/>
        <v>459.12468396464192</v>
      </c>
      <c r="I31" s="30">
        <f t="shared" si="4"/>
        <v>91173.856457476533</v>
      </c>
      <c r="J31" s="26"/>
      <c r="K31" s="26"/>
    </row>
    <row r="32" spans="1:11" x14ac:dyDescent="0.25">
      <c r="A32" s="27">
        <f>IF(Values_Entered,A31+1,"")</f>
        <v>15</v>
      </c>
      <c r="B32" s="28">
        <f t="shared" si="0"/>
        <v>43191</v>
      </c>
      <c r="C32" s="30">
        <f t="shared" si="5"/>
        <v>91173.856457476533</v>
      </c>
      <c r="D32" s="30">
        <f t="shared" si="6"/>
        <v>1110.2050194164945</v>
      </c>
      <c r="E32" s="35">
        <f t="shared" si="1"/>
        <v>0</v>
      </c>
      <c r="F32" s="30">
        <f t="shared" si="2"/>
        <v>1110.2050194164945</v>
      </c>
      <c r="G32" s="30">
        <f t="shared" si="3"/>
        <v>654.33573712911175</v>
      </c>
      <c r="H32" s="30">
        <f t="shared" si="7"/>
        <v>455.86928228738265</v>
      </c>
      <c r="I32" s="30">
        <f t="shared" si="4"/>
        <v>90519.520720347427</v>
      </c>
      <c r="J32" s="26"/>
      <c r="K32" s="26"/>
    </row>
    <row r="33" spans="1:11" x14ac:dyDescent="0.25">
      <c r="A33" s="27">
        <f>IF(Values_Entered,A32+1,"")</f>
        <v>16</v>
      </c>
      <c r="B33" s="28">
        <f t="shared" si="0"/>
        <v>43221</v>
      </c>
      <c r="C33" s="30">
        <f t="shared" si="5"/>
        <v>90519.520720347427</v>
      </c>
      <c r="D33" s="30">
        <f t="shared" si="6"/>
        <v>1110.2050194164945</v>
      </c>
      <c r="E33" s="35">
        <f t="shared" si="1"/>
        <v>0</v>
      </c>
      <c r="F33" s="30">
        <f t="shared" si="2"/>
        <v>1110.2050194164945</v>
      </c>
      <c r="G33" s="30">
        <f t="shared" si="3"/>
        <v>657.60741581475736</v>
      </c>
      <c r="H33" s="30">
        <f t="shared" si="7"/>
        <v>452.59760360173709</v>
      </c>
      <c r="I33" s="30">
        <f t="shared" si="4"/>
        <v>89861.913304532674</v>
      </c>
      <c r="J33" s="26"/>
      <c r="K33" s="26"/>
    </row>
    <row r="34" spans="1:11" x14ac:dyDescent="0.25">
      <c r="A34" s="27">
        <f>IF(Values_Entered,A33+1,"")</f>
        <v>17</v>
      </c>
      <c r="B34" s="28">
        <f t="shared" si="0"/>
        <v>43252</v>
      </c>
      <c r="C34" s="30">
        <f t="shared" si="5"/>
        <v>89861.913304532674</v>
      </c>
      <c r="D34" s="30">
        <f t="shared" si="6"/>
        <v>1110.2050194164945</v>
      </c>
      <c r="E34" s="35">
        <f t="shared" si="1"/>
        <v>0</v>
      </c>
      <c r="F34" s="30">
        <f t="shared" si="2"/>
        <v>1110.2050194164945</v>
      </c>
      <c r="G34" s="30">
        <f t="shared" si="3"/>
        <v>660.89545289383113</v>
      </c>
      <c r="H34" s="30">
        <f t="shared" si="7"/>
        <v>449.30956652266337</v>
      </c>
      <c r="I34" s="30">
        <f t="shared" si="4"/>
        <v>89201.017851638841</v>
      </c>
      <c r="J34" s="26"/>
      <c r="K34" s="26"/>
    </row>
    <row r="35" spans="1:11" x14ac:dyDescent="0.25">
      <c r="A35" s="27">
        <f>IF(Values_Entered,A34+1,"")</f>
        <v>18</v>
      </c>
      <c r="B35" s="28">
        <f t="shared" si="0"/>
        <v>43282</v>
      </c>
      <c r="C35" s="30">
        <f t="shared" si="5"/>
        <v>89201.017851638841</v>
      </c>
      <c r="D35" s="30">
        <f t="shared" si="6"/>
        <v>1110.2050194164945</v>
      </c>
      <c r="E35" s="35">
        <f t="shared" si="1"/>
        <v>0</v>
      </c>
      <c r="F35" s="30">
        <f t="shared" si="2"/>
        <v>1110.2050194164945</v>
      </c>
      <c r="G35" s="30">
        <f t="shared" si="3"/>
        <v>664.19993015830028</v>
      </c>
      <c r="H35" s="30">
        <f t="shared" si="7"/>
        <v>446.00508925819418</v>
      </c>
      <c r="I35" s="30">
        <f t="shared" si="4"/>
        <v>88536.817921480542</v>
      </c>
      <c r="J35" s="26"/>
      <c r="K35" s="26"/>
    </row>
    <row r="36" spans="1:11" x14ac:dyDescent="0.25">
      <c r="A36" s="27">
        <f>IF(Values_Entered,A35+1,"")</f>
        <v>19</v>
      </c>
      <c r="B36" s="28">
        <f t="shared" si="0"/>
        <v>43313</v>
      </c>
      <c r="C36" s="30">
        <f t="shared" si="5"/>
        <v>88536.817921480542</v>
      </c>
      <c r="D36" s="30">
        <f t="shared" si="6"/>
        <v>1110.2050194164945</v>
      </c>
      <c r="E36" s="35">
        <f t="shared" si="1"/>
        <v>0</v>
      </c>
      <c r="F36" s="30">
        <f t="shared" si="2"/>
        <v>1110.2050194164945</v>
      </c>
      <c r="G36" s="30">
        <f t="shared" si="3"/>
        <v>667.52092980909174</v>
      </c>
      <c r="H36" s="30">
        <f t="shared" si="7"/>
        <v>442.68408960740271</v>
      </c>
      <c r="I36" s="30">
        <f t="shared" si="4"/>
        <v>87869.29699167145</v>
      </c>
      <c r="J36" s="26"/>
      <c r="K36" s="26"/>
    </row>
    <row r="37" spans="1:11" x14ac:dyDescent="0.25">
      <c r="A37" s="27">
        <f>IF(Values_Entered,A36+1,"")</f>
        <v>20</v>
      </c>
      <c r="B37" s="28">
        <f t="shared" si="0"/>
        <v>43344</v>
      </c>
      <c r="C37" s="30">
        <f t="shared" si="5"/>
        <v>87869.29699167145</v>
      </c>
      <c r="D37" s="30">
        <f t="shared" si="6"/>
        <v>1110.2050194164945</v>
      </c>
      <c r="E37" s="35">
        <f t="shared" si="1"/>
        <v>0</v>
      </c>
      <c r="F37" s="30">
        <f t="shared" si="2"/>
        <v>1110.2050194164945</v>
      </c>
      <c r="G37" s="30">
        <f t="shared" si="3"/>
        <v>670.85853445813723</v>
      </c>
      <c r="H37" s="30">
        <f t="shared" si="7"/>
        <v>439.34648495835722</v>
      </c>
      <c r="I37" s="30">
        <f t="shared" si="4"/>
        <v>87198.438457213313</v>
      </c>
      <c r="J37" s="26"/>
      <c r="K37" s="26"/>
    </row>
    <row r="38" spans="1:11" x14ac:dyDescent="0.25">
      <c r="A38" s="27">
        <f>IF(Values_Entered,A37+1,"")</f>
        <v>21</v>
      </c>
      <c r="B38" s="28">
        <f t="shared" si="0"/>
        <v>43374</v>
      </c>
      <c r="C38" s="30">
        <f t="shared" si="5"/>
        <v>87198.438457213313</v>
      </c>
      <c r="D38" s="30">
        <f t="shared" si="6"/>
        <v>1110.2050194164945</v>
      </c>
      <c r="E38" s="35">
        <f t="shared" si="1"/>
        <v>0</v>
      </c>
      <c r="F38" s="30">
        <f t="shared" si="2"/>
        <v>1110.2050194164945</v>
      </c>
      <c r="G38" s="30">
        <f t="shared" si="3"/>
        <v>674.21282713042797</v>
      </c>
      <c r="H38" s="30">
        <f t="shared" si="7"/>
        <v>435.99219228606654</v>
      </c>
      <c r="I38" s="30">
        <f t="shared" si="4"/>
        <v>86524.225630082889</v>
      </c>
      <c r="J38" s="26"/>
      <c r="K38" s="26"/>
    </row>
    <row r="39" spans="1:11" x14ac:dyDescent="0.25">
      <c r="A39" s="27">
        <f>IF(Values_Entered,A38+1,"")</f>
        <v>22</v>
      </c>
      <c r="B39" s="28">
        <f t="shared" si="0"/>
        <v>43405</v>
      </c>
      <c r="C39" s="30">
        <f t="shared" si="5"/>
        <v>86524.225630082889</v>
      </c>
      <c r="D39" s="30">
        <f t="shared" si="6"/>
        <v>1110.2050194164945</v>
      </c>
      <c r="E39" s="35">
        <f t="shared" si="1"/>
        <v>0</v>
      </c>
      <c r="F39" s="30">
        <f t="shared" si="2"/>
        <v>1110.2050194164945</v>
      </c>
      <c r="G39" s="30">
        <f t="shared" si="3"/>
        <v>677.58389126607995</v>
      </c>
      <c r="H39" s="30">
        <f t="shared" si="7"/>
        <v>432.62112815041445</v>
      </c>
      <c r="I39" s="30">
        <f t="shared" si="4"/>
        <v>85846.641738816805</v>
      </c>
      <c r="J39" s="26"/>
      <c r="K39" s="26"/>
    </row>
    <row r="40" spans="1:11" x14ac:dyDescent="0.25">
      <c r="A40" s="27">
        <f>IF(Values_Entered,A39+1,"")</f>
        <v>23</v>
      </c>
      <c r="B40" s="28">
        <f t="shared" si="0"/>
        <v>43435</v>
      </c>
      <c r="C40" s="30">
        <f t="shared" si="5"/>
        <v>85846.641738816805</v>
      </c>
      <c r="D40" s="30">
        <f t="shared" si="6"/>
        <v>1110.2050194164945</v>
      </c>
      <c r="E40" s="35">
        <f t="shared" si="1"/>
        <v>0</v>
      </c>
      <c r="F40" s="30">
        <f t="shared" si="2"/>
        <v>1110.2050194164945</v>
      </c>
      <c r="G40" s="30">
        <f t="shared" si="3"/>
        <v>680.97181072241051</v>
      </c>
      <c r="H40" s="30">
        <f t="shared" si="7"/>
        <v>429.233208694084</v>
      </c>
      <c r="I40" s="30">
        <f t="shared" si="4"/>
        <v>85165.669928094401</v>
      </c>
      <c r="J40" s="26"/>
      <c r="K40" s="26"/>
    </row>
    <row r="41" spans="1:11" x14ac:dyDescent="0.25">
      <c r="A41" s="27">
        <f>IF(Values_Entered,A40+1,"")</f>
        <v>24</v>
      </c>
      <c r="B41" s="28">
        <f t="shared" si="0"/>
        <v>43466</v>
      </c>
      <c r="C41" s="30">
        <f t="shared" si="5"/>
        <v>85165.669928094401</v>
      </c>
      <c r="D41" s="30">
        <f t="shared" si="6"/>
        <v>1110.2050194164945</v>
      </c>
      <c r="E41" s="35">
        <f t="shared" si="1"/>
        <v>0</v>
      </c>
      <c r="F41" s="30">
        <f t="shared" si="2"/>
        <v>1110.2050194164945</v>
      </c>
      <c r="G41" s="30">
        <f t="shared" si="3"/>
        <v>684.37666977602248</v>
      </c>
      <c r="H41" s="30">
        <f t="shared" si="7"/>
        <v>425.82834964047197</v>
      </c>
      <c r="I41" s="30">
        <f t="shared" si="4"/>
        <v>84481.293258318372</v>
      </c>
      <c r="J41" s="26"/>
      <c r="K41" s="26"/>
    </row>
    <row r="42" spans="1:11" x14ac:dyDescent="0.25">
      <c r="A42" s="27">
        <f>IF(Values_Entered,A41+1,"")</f>
        <v>25</v>
      </c>
      <c r="B42" s="28">
        <f t="shared" si="0"/>
        <v>43497</v>
      </c>
      <c r="C42" s="30">
        <f t="shared" si="5"/>
        <v>84481.293258318372</v>
      </c>
      <c r="D42" s="30">
        <f t="shared" si="6"/>
        <v>1110.2050194164945</v>
      </c>
      <c r="E42" s="35">
        <f t="shared" si="1"/>
        <v>0</v>
      </c>
      <c r="F42" s="30">
        <f t="shared" si="2"/>
        <v>1110.2050194164945</v>
      </c>
      <c r="G42" s="30">
        <f t="shared" si="3"/>
        <v>687.79855312490258</v>
      </c>
      <c r="H42" s="30">
        <f t="shared" si="7"/>
        <v>422.40646629159187</v>
      </c>
      <c r="I42" s="30">
        <f t="shared" si="4"/>
        <v>83793.494705193472</v>
      </c>
      <c r="J42" s="26"/>
      <c r="K42" s="26"/>
    </row>
    <row r="43" spans="1:11" x14ac:dyDescent="0.25">
      <c r="A43" s="27">
        <f>IF(Values_Entered,A42+1,"")</f>
        <v>26</v>
      </c>
      <c r="B43" s="28">
        <f t="shared" si="0"/>
        <v>43525</v>
      </c>
      <c r="C43" s="30">
        <f t="shared" si="5"/>
        <v>83793.494705193472</v>
      </c>
      <c r="D43" s="30">
        <f t="shared" si="6"/>
        <v>1110.2050194164945</v>
      </c>
      <c r="E43" s="35">
        <f t="shared" si="1"/>
        <v>0</v>
      </c>
      <c r="F43" s="30">
        <f t="shared" si="2"/>
        <v>1110.2050194164945</v>
      </c>
      <c r="G43" s="30">
        <f t="shared" si="3"/>
        <v>691.23754589052714</v>
      </c>
      <c r="H43" s="30">
        <f t="shared" si="7"/>
        <v>418.96747352596736</v>
      </c>
      <c r="I43" s="30">
        <f t="shared" si="4"/>
        <v>83102.257159302942</v>
      </c>
      <c r="J43" s="26"/>
      <c r="K43" s="26"/>
    </row>
    <row r="44" spans="1:11" x14ac:dyDescent="0.25">
      <c r="A44" s="27">
        <f>IF(Values_Entered,A43+1,"")</f>
        <v>27</v>
      </c>
      <c r="B44" s="28">
        <f t="shared" si="0"/>
        <v>43556</v>
      </c>
      <c r="C44" s="30">
        <f t="shared" si="5"/>
        <v>83102.257159302942</v>
      </c>
      <c r="D44" s="30">
        <f t="shared" si="6"/>
        <v>1110.2050194164945</v>
      </c>
      <c r="E44" s="35">
        <f t="shared" si="1"/>
        <v>0</v>
      </c>
      <c r="F44" s="30">
        <f t="shared" si="2"/>
        <v>1110.2050194164945</v>
      </c>
      <c r="G44" s="30">
        <f t="shared" si="3"/>
        <v>694.69373361997987</v>
      </c>
      <c r="H44" s="30">
        <f t="shared" si="7"/>
        <v>415.51128579651464</v>
      </c>
      <c r="I44" s="30">
        <f t="shared" si="4"/>
        <v>82407.563425682965</v>
      </c>
      <c r="J44" s="26"/>
      <c r="K44" s="26"/>
    </row>
    <row r="45" spans="1:11" x14ac:dyDescent="0.25">
      <c r="A45" s="27">
        <f>IF(Values_Entered,A44+1,"")</f>
        <v>28</v>
      </c>
      <c r="B45" s="28">
        <f t="shared" si="0"/>
        <v>43586</v>
      </c>
      <c r="C45" s="30">
        <f t="shared" si="5"/>
        <v>82407.563425682965</v>
      </c>
      <c r="D45" s="30">
        <f t="shared" si="6"/>
        <v>1110.2050194164945</v>
      </c>
      <c r="E45" s="35">
        <f t="shared" si="1"/>
        <v>0</v>
      </c>
      <c r="F45" s="30">
        <f t="shared" si="2"/>
        <v>1110.2050194164945</v>
      </c>
      <c r="G45" s="30">
        <f t="shared" si="3"/>
        <v>698.16720228807958</v>
      </c>
      <c r="H45" s="30">
        <f t="shared" si="7"/>
        <v>412.03781712841482</v>
      </c>
      <c r="I45" s="30">
        <f t="shared" si="4"/>
        <v>81709.396223394884</v>
      </c>
      <c r="J45" s="26"/>
      <c r="K45" s="26"/>
    </row>
    <row r="46" spans="1:11" x14ac:dyDescent="0.25">
      <c r="A46" s="27">
        <f>IF(Values_Entered,A45+1,"")</f>
        <v>29</v>
      </c>
      <c r="B46" s="28">
        <f t="shared" si="0"/>
        <v>43617</v>
      </c>
      <c r="C46" s="30">
        <f t="shared" si="5"/>
        <v>81709.396223394884</v>
      </c>
      <c r="D46" s="30">
        <f t="shared" si="6"/>
        <v>1110.2050194164945</v>
      </c>
      <c r="E46" s="35">
        <f t="shared" si="1"/>
        <v>0</v>
      </c>
      <c r="F46" s="30">
        <f t="shared" si="2"/>
        <v>1110.2050194164945</v>
      </c>
      <c r="G46" s="30">
        <f t="shared" si="3"/>
        <v>701.65803829952006</v>
      </c>
      <c r="H46" s="30">
        <f t="shared" si="7"/>
        <v>408.54698111697439</v>
      </c>
      <c r="I46" s="30">
        <f t="shared" si="4"/>
        <v>81007.738185095368</v>
      </c>
      <c r="J46" s="26"/>
      <c r="K46" s="26"/>
    </row>
    <row r="47" spans="1:11" x14ac:dyDescent="0.25">
      <c r="A47" s="27">
        <f>IF(Values_Entered,A46+1,"")</f>
        <v>30</v>
      </c>
      <c r="B47" s="28">
        <f t="shared" si="0"/>
        <v>43647</v>
      </c>
      <c r="C47" s="30">
        <f t="shared" si="5"/>
        <v>81007.738185095368</v>
      </c>
      <c r="D47" s="30">
        <f t="shared" si="6"/>
        <v>1110.2050194164945</v>
      </c>
      <c r="E47" s="35">
        <f t="shared" si="1"/>
        <v>0</v>
      </c>
      <c r="F47" s="30">
        <f t="shared" si="2"/>
        <v>1110.2050194164945</v>
      </c>
      <c r="G47" s="30">
        <f t="shared" si="3"/>
        <v>705.16632849101757</v>
      </c>
      <c r="H47" s="30">
        <f t="shared" si="7"/>
        <v>405.03869092547683</v>
      </c>
      <c r="I47" s="30">
        <f t="shared" si="4"/>
        <v>80302.571856604351</v>
      </c>
      <c r="J47" s="26"/>
      <c r="K47" s="26"/>
    </row>
    <row r="48" spans="1:11" x14ac:dyDescent="0.25">
      <c r="A48" s="27">
        <f>IF(Values_Entered,A47+1,"")</f>
        <v>31</v>
      </c>
      <c r="B48" s="28">
        <f t="shared" si="0"/>
        <v>43678</v>
      </c>
      <c r="C48" s="30">
        <f t="shared" si="5"/>
        <v>80302.571856604351</v>
      </c>
      <c r="D48" s="30">
        <f t="shared" si="6"/>
        <v>1110.2050194164945</v>
      </c>
      <c r="E48" s="35">
        <f t="shared" si="1"/>
        <v>0</v>
      </c>
      <c r="F48" s="30">
        <f t="shared" si="2"/>
        <v>1110.2050194164945</v>
      </c>
      <c r="G48" s="30">
        <f t="shared" si="3"/>
        <v>708.69216013347273</v>
      </c>
      <c r="H48" s="30">
        <f t="shared" si="7"/>
        <v>401.51285928302173</v>
      </c>
      <c r="I48" s="30">
        <f t="shared" si="4"/>
        <v>79593.879696470874</v>
      </c>
      <c r="J48" s="26"/>
      <c r="K48" s="26"/>
    </row>
    <row r="49" spans="1:11" x14ac:dyDescent="0.25">
      <c r="A49" s="27">
        <f>IF(Values_Entered,A48+1,"")</f>
        <v>32</v>
      </c>
      <c r="B49" s="28">
        <f t="shared" si="0"/>
        <v>43709</v>
      </c>
      <c r="C49" s="30">
        <f t="shared" si="5"/>
        <v>79593.879696470874</v>
      </c>
      <c r="D49" s="30">
        <f t="shared" si="6"/>
        <v>1110.2050194164945</v>
      </c>
      <c r="E49" s="35">
        <f t="shared" si="1"/>
        <v>0</v>
      </c>
      <c r="F49" s="30">
        <f t="shared" si="2"/>
        <v>1110.2050194164945</v>
      </c>
      <c r="G49" s="30">
        <f t="shared" si="3"/>
        <v>712.23562093414012</v>
      </c>
      <c r="H49" s="30">
        <f t="shared" si="7"/>
        <v>397.96939848235434</v>
      </c>
      <c r="I49" s="30">
        <f t="shared" si="4"/>
        <v>78881.644075536737</v>
      </c>
      <c r="J49" s="26"/>
      <c r="K49" s="26"/>
    </row>
    <row r="50" spans="1:11" x14ac:dyDescent="0.25">
      <c r="A50" s="27">
        <f>IF(Values_Entered,A49+1,"")</f>
        <v>33</v>
      </c>
      <c r="B50" s="28">
        <f t="shared" si="0"/>
        <v>43739</v>
      </c>
      <c r="C50" s="30">
        <f t="shared" si="5"/>
        <v>78881.644075536737</v>
      </c>
      <c r="D50" s="30">
        <f t="shared" si="6"/>
        <v>1110.2050194164945</v>
      </c>
      <c r="E50" s="35">
        <f t="shared" si="1"/>
        <v>0</v>
      </c>
      <c r="F50" s="30">
        <f t="shared" si="2"/>
        <v>1110.2050194164945</v>
      </c>
      <c r="G50" s="30">
        <f t="shared" si="3"/>
        <v>715.79679903881083</v>
      </c>
      <c r="H50" s="30">
        <f t="shared" si="7"/>
        <v>394.40822037768368</v>
      </c>
      <c r="I50" s="30">
        <f t="shared" si="4"/>
        <v>78165.847276497923</v>
      </c>
      <c r="J50" s="26"/>
      <c r="K50" s="26"/>
    </row>
    <row r="51" spans="1:11" x14ac:dyDescent="0.25">
      <c r="A51" s="27">
        <f>IF(Values_Entered,A50+1,"")</f>
        <v>34</v>
      </c>
      <c r="B51" s="28">
        <f t="shared" si="0"/>
        <v>43770</v>
      </c>
      <c r="C51" s="30">
        <f t="shared" si="5"/>
        <v>78165.847276497923</v>
      </c>
      <c r="D51" s="30">
        <f t="shared" si="6"/>
        <v>1110.2050194164945</v>
      </c>
      <c r="E51" s="35">
        <f t="shared" si="1"/>
        <v>0</v>
      </c>
      <c r="F51" s="30">
        <f t="shared" si="2"/>
        <v>1110.2050194164945</v>
      </c>
      <c r="G51" s="30">
        <f t="shared" si="3"/>
        <v>719.37578303400483</v>
      </c>
      <c r="H51" s="30">
        <f t="shared" si="7"/>
        <v>390.82923638248963</v>
      </c>
      <c r="I51" s="30">
        <f t="shared" si="4"/>
        <v>77446.47149346392</v>
      </c>
      <c r="J51" s="26"/>
      <c r="K51" s="26"/>
    </row>
    <row r="52" spans="1:11" x14ac:dyDescent="0.25">
      <c r="A52" s="27">
        <f>IF(Values_Entered,A51+1,"")</f>
        <v>35</v>
      </c>
      <c r="B52" s="28">
        <f t="shared" si="0"/>
        <v>43800</v>
      </c>
      <c r="C52" s="30">
        <f t="shared" si="5"/>
        <v>77446.47149346392</v>
      </c>
      <c r="D52" s="30">
        <f t="shared" si="6"/>
        <v>1110.2050194164945</v>
      </c>
      <c r="E52" s="35">
        <f t="shared" si="1"/>
        <v>0</v>
      </c>
      <c r="F52" s="30">
        <f t="shared" si="2"/>
        <v>1110.2050194164945</v>
      </c>
      <c r="G52" s="30">
        <f t="shared" si="3"/>
        <v>722.97266194917484</v>
      </c>
      <c r="H52" s="30">
        <f t="shared" si="7"/>
        <v>387.23235746731962</v>
      </c>
      <c r="I52" s="30">
        <f t="shared" si="4"/>
        <v>76723.498831514749</v>
      </c>
      <c r="J52" s="26"/>
      <c r="K52" s="26"/>
    </row>
    <row r="53" spans="1:11" x14ac:dyDescent="0.25">
      <c r="A53" s="27">
        <f>IF(Values_Entered,A52+1,"")</f>
        <v>36</v>
      </c>
      <c r="B53" s="28">
        <f t="shared" si="0"/>
        <v>43831</v>
      </c>
      <c r="C53" s="30">
        <f t="shared" si="5"/>
        <v>76723.498831514749</v>
      </c>
      <c r="D53" s="30">
        <f t="shared" si="6"/>
        <v>1110.2050194164945</v>
      </c>
      <c r="E53" s="35">
        <f t="shared" si="1"/>
        <v>0</v>
      </c>
      <c r="F53" s="30">
        <f t="shared" si="2"/>
        <v>1110.2050194164945</v>
      </c>
      <c r="G53" s="30">
        <f t="shared" si="3"/>
        <v>726.58752525892078</v>
      </c>
      <c r="H53" s="30">
        <f t="shared" si="7"/>
        <v>383.61749415757373</v>
      </c>
      <c r="I53" s="30">
        <f t="shared" si="4"/>
        <v>75996.911306255832</v>
      </c>
      <c r="J53" s="26"/>
      <c r="K53" s="26"/>
    </row>
    <row r="54" spans="1:11" x14ac:dyDescent="0.25">
      <c r="A54" s="27">
        <f>IF(Values_Entered,A53+1,"")</f>
        <v>37</v>
      </c>
      <c r="B54" s="28">
        <f t="shared" si="0"/>
        <v>43862</v>
      </c>
      <c r="C54" s="30">
        <f t="shared" si="5"/>
        <v>75996.911306255832</v>
      </c>
      <c r="D54" s="30">
        <f t="shared" si="6"/>
        <v>1110.2050194164945</v>
      </c>
      <c r="E54" s="35">
        <f t="shared" si="1"/>
        <v>0</v>
      </c>
      <c r="F54" s="30">
        <f t="shared" si="2"/>
        <v>1110.2050194164945</v>
      </c>
      <c r="G54" s="30">
        <f t="shared" si="3"/>
        <v>730.22046288521528</v>
      </c>
      <c r="H54" s="30">
        <f t="shared" si="7"/>
        <v>379.98455653127917</v>
      </c>
      <c r="I54" s="30">
        <f t="shared" si="4"/>
        <v>75266.690843370612</v>
      </c>
      <c r="J54" s="26"/>
      <c r="K54" s="26"/>
    </row>
    <row r="55" spans="1:11" x14ac:dyDescent="0.25">
      <c r="A55" s="27">
        <f>IF(Values_Entered,A54+1,"")</f>
        <v>38</v>
      </c>
      <c r="B55" s="28">
        <f t="shared" si="0"/>
        <v>43891</v>
      </c>
      <c r="C55" s="30">
        <f t="shared" si="5"/>
        <v>75266.690843370612</v>
      </c>
      <c r="D55" s="30">
        <f t="shared" si="6"/>
        <v>1110.2050194164945</v>
      </c>
      <c r="E55" s="35">
        <f t="shared" si="1"/>
        <v>0</v>
      </c>
      <c r="F55" s="30">
        <f t="shared" si="2"/>
        <v>1110.2050194164945</v>
      </c>
      <c r="G55" s="30">
        <f t="shared" si="3"/>
        <v>733.87156519964151</v>
      </c>
      <c r="H55" s="30">
        <f t="shared" si="7"/>
        <v>376.333454216853</v>
      </c>
      <c r="I55" s="30">
        <f t="shared" si="4"/>
        <v>74532.819278170966</v>
      </c>
      <c r="J55" s="26"/>
      <c r="K55" s="26"/>
    </row>
    <row r="56" spans="1:11" x14ac:dyDescent="0.25">
      <c r="A56" s="27">
        <f>IF(Values_Entered,A55+1,"")</f>
        <v>39</v>
      </c>
      <c r="B56" s="28">
        <f t="shared" si="0"/>
        <v>43922</v>
      </c>
      <c r="C56" s="30">
        <f t="shared" si="5"/>
        <v>74532.819278170966</v>
      </c>
      <c r="D56" s="30">
        <f t="shared" si="6"/>
        <v>1110.2050194164945</v>
      </c>
      <c r="E56" s="35">
        <f t="shared" si="1"/>
        <v>0</v>
      </c>
      <c r="F56" s="30">
        <f t="shared" si="2"/>
        <v>1110.2050194164945</v>
      </c>
      <c r="G56" s="30">
        <f t="shared" si="3"/>
        <v>737.54092302563959</v>
      </c>
      <c r="H56" s="30">
        <f t="shared" si="7"/>
        <v>372.66409639085481</v>
      </c>
      <c r="I56" s="30">
        <f t="shared" si="4"/>
        <v>73795.278355145332</v>
      </c>
      <c r="J56" s="26"/>
      <c r="K56" s="26"/>
    </row>
    <row r="57" spans="1:11" x14ac:dyDescent="0.25">
      <c r="A57" s="27">
        <f>IF(Values_Entered,A56+1,"")</f>
        <v>40</v>
      </c>
      <c r="B57" s="28">
        <f t="shared" si="0"/>
        <v>43952</v>
      </c>
      <c r="C57" s="30">
        <f t="shared" si="5"/>
        <v>73795.278355145332</v>
      </c>
      <c r="D57" s="30">
        <f t="shared" si="6"/>
        <v>1110.2050194164945</v>
      </c>
      <c r="E57" s="35">
        <f t="shared" si="1"/>
        <v>0</v>
      </c>
      <c r="F57" s="30">
        <f t="shared" si="2"/>
        <v>1110.2050194164945</v>
      </c>
      <c r="G57" s="30">
        <f t="shared" si="3"/>
        <v>741.22862764076785</v>
      </c>
      <c r="H57" s="30">
        <f t="shared" si="7"/>
        <v>368.97639177572665</v>
      </c>
      <c r="I57" s="30">
        <f t="shared" si="4"/>
        <v>73054.049727504564</v>
      </c>
      <c r="J57" s="26"/>
      <c r="K57" s="26"/>
    </row>
    <row r="58" spans="1:11" x14ac:dyDescent="0.25">
      <c r="A58" s="27">
        <f>IF(Values_Entered,A57+1,"")</f>
        <v>41</v>
      </c>
      <c r="B58" s="28">
        <f t="shared" si="0"/>
        <v>43983</v>
      </c>
      <c r="C58" s="30">
        <f t="shared" si="5"/>
        <v>73054.049727504564</v>
      </c>
      <c r="D58" s="30">
        <f t="shared" si="6"/>
        <v>1110.2050194164945</v>
      </c>
      <c r="E58" s="35">
        <f t="shared" si="1"/>
        <v>0</v>
      </c>
      <c r="F58" s="30">
        <f t="shared" si="2"/>
        <v>1110.2050194164945</v>
      </c>
      <c r="G58" s="30">
        <f t="shared" si="3"/>
        <v>744.9347707789716</v>
      </c>
      <c r="H58" s="30">
        <f t="shared" si="7"/>
        <v>365.2702486375228</v>
      </c>
      <c r="I58" s="30">
        <f t="shared" si="4"/>
        <v>72309.114956725592</v>
      </c>
      <c r="J58" s="26"/>
      <c r="K58" s="26"/>
    </row>
    <row r="59" spans="1:11" x14ac:dyDescent="0.25">
      <c r="A59" s="27">
        <f>IF(Values_Entered,A58+1,"")</f>
        <v>42</v>
      </c>
      <c r="B59" s="28">
        <f t="shared" si="0"/>
        <v>44013</v>
      </c>
      <c r="C59" s="30">
        <f t="shared" si="5"/>
        <v>72309.114956725592</v>
      </c>
      <c r="D59" s="30">
        <f t="shared" si="6"/>
        <v>1110.2050194164945</v>
      </c>
      <c r="E59" s="35">
        <f t="shared" si="1"/>
        <v>0</v>
      </c>
      <c r="F59" s="30">
        <f t="shared" si="2"/>
        <v>1110.2050194164945</v>
      </c>
      <c r="G59" s="30">
        <f t="shared" si="3"/>
        <v>748.65944463286655</v>
      </c>
      <c r="H59" s="30">
        <f t="shared" si="7"/>
        <v>361.54557478362796</v>
      </c>
      <c r="I59" s="30">
        <f t="shared" si="4"/>
        <v>71560.455512092725</v>
      </c>
      <c r="J59" s="26"/>
      <c r="K59" s="26"/>
    </row>
    <row r="60" spans="1:11" x14ac:dyDescent="0.25">
      <c r="A60" s="27">
        <f>IF(Values_Entered,A59+1,"")</f>
        <v>43</v>
      </c>
      <c r="B60" s="28">
        <f t="shared" si="0"/>
        <v>44044</v>
      </c>
      <c r="C60" s="30">
        <f t="shared" si="5"/>
        <v>71560.455512092725</v>
      </c>
      <c r="D60" s="30">
        <f t="shared" si="6"/>
        <v>1110.2050194164945</v>
      </c>
      <c r="E60" s="35">
        <f t="shared" si="1"/>
        <v>0</v>
      </c>
      <c r="F60" s="30">
        <f t="shared" si="2"/>
        <v>1110.2050194164945</v>
      </c>
      <c r="G60" s="30">
        <f t="shared" si="3"/>
        <v>752.40274185603084</v>
      </c>
      <c r="H60" s="30">
        <f t="shared" si="7"/>
        <v>357.80227756046361</v>
      </c>
      <c r="I60" s="30">
        <f t="shared" si="4"/>
        <v>70808.052770236696</v>
      </c>
      <c r="J60" s="26"/>
      <c r="K60" s="26"/>
    </row>
    <row r="61" spans="1:11" x14ac:dyDescent="0.25">
      <c r="A61" s="27">
        <f>IF(Values_Entered,A60+1,"")</f>
        <v>44</v>
      </c>
      <c r="B61" s="28">
        <f t="shared" si="0"/>
        <v>44075</v>
      </c>
      <c r="C61" s="30">
        <f t="shared" si="5"/>
        <v>70808.052770236696</v>
      </c>
      <c r="D61" s="30">
        <f t="shared" si="6"/>
        <v>1110.2050194164945</v>
      </c>
      <c r="E61" s="35">
        <f t="shared" si="1"/>
        <v>0</v>
      </c>
      <c r="F61" s="30">
        <f t="shared" si="2"/>
        <v>1110.2050194164945</v>
      </c>
      <c r="G61" s="30">
        <f t="shared" si="3"/>
        <v>756.164755565311</v>
      </c>
      <c r="H61" s="30">
        <f t="shared" si="7"/>
        <v>354.04026385118345</v>
      </c>
      <c r="I61" s="30">
        <f t="shared" si="4"/>
        <v>70051.888014671378</v>
      </c>
      <c r="J61" s="26"/>
      <c r="K61" s="26"/>
    </row>
    <row r="62" spans="1:11" x14ac:dyDescent="0.25">
      <c r="A62" s="27">
        <f>IF(Values_Entered,A61+1,"")</f>
        <v>45</v>
      </c>
      <c r="B62" s="28">
        <f t="shared" si="0"/>
        <v>44105</v>
      </c>
      <c r="C62" s="30">
        <f t="shared" si="5"/>
        <v>70051.888014671378</v>
      </c>
      <c r="D62" s="30">
        <f t="shared" si="6"/>
        <v>1110.2050194164945</v>
      </c>
      <c r="E62" s="35">
        <f t="shared" si="1"/>
        <v>0</v>
      </c>
      <c r="F62" s="30">
        <f t="shared" si="2"/>
        <v>1110.2050194164945</v>
      </c>
      <c r="G62" s="30">
        <f t="shared" si="3"/>
        <v>759.94557934313752</v>
      </c>
      <c r="H62" s="30">
        <f t="shared" si="7"/>
        <v>350.25944007335687</v>
      </c>
      <c r="I62" s="30">
        <f t="shared" si="4"/>
        <v>69291.942435328237</v>
      </c>
      <c r="J62" s="26"/>
      <c r="K62" s="26"/>
    </row>
    <row r="63" spans="1:11" x14ac:dyDescent="0.25">
      <c r="A63" s="27">
        <f>IF(Values_Entered,A62+1,"")</f>
        <v>46</v>
      </c>
      <c r="B63" s="28">
        <f t="shared" si="0"/>
        <v>44136</v>
      </c>
      <c r="C63" s="30">
        <f t="shared" si="5"/>
        <v>69291.942435328237</v>
      </c>
      <c r="D63" s="30">
        <f t="shared" si="6"/>
        <v>1110.2050194164945</v>
      </c>
      <c r="E63" s="35">
        <f t="shared" si="1"/>
        <v>0</v>
      </c>
      <c r="F63" s="30">
        <f t="shared" si="2"/>
        <v>1110.2050194164945</v>
      </c>
      <c r="G63" s="30">
        <f t="shared" si="3"/>
        <v>763.74530723985322</v>
      </c>
      <c r="H63" s="30">
        <f t="shared" si="7"/>
        <v>346.45971217664118</v>
      </c>
      <c r="I63" s="30">
        <f t="shared" si="4"/>
        <v>68528.197128088388</v>
      </c>
      <c r="J63" s="26"/>
      <c r="K63" s="26"/>
    </row>
    <row r="64" spans="1:11" x14ac:dyDescent="0.25">
      <c r="A64" s="27">
        <f>IF(Values_Entered,A63+1,"")</f>
        <v>47</v>
      </c>
      <c r="B64" s="28">
        <f t="shared" si="0"/>
        <v>44166</v>
      </c>
      <c r="C64" s="30">
        <f t="shared" si="5"/>
        <v>68528.197128088388</v>
      </c>
      <c r="D64" s="30">
        <f t="shared" si="6"/>
        <v>1110.2050194164945</v>
      </c>
      <c r="E64" s="35">
        <f t="shared" si="1"/>
        <v>0</v>
      </c>
      <c r="F64" s="30">
        <f t="shared" si="2"/>
        <v>1110.2050194164945</v>
      </c>
      <c r="G64" s="30">
        <f t="shared" si="3"/>
        <v>767.56403377605261</v>
      </c>
      <c r="H64" s="30">
        <f t="shared" si="7"/>
        <v>342.6409856404419</v>
      </c>
      <c r="I64" s="30">
        <f t="shared" si="4"/>
        <v>67760.633094312332</v>
      </c>
      <c r="J64" s="26"/>
      <c r="K64" s="26"/>
    </row>
    <row r="65" spans="1:11" x14ac:dyDescent="0.25">
      <c r="A65" s="27">
        <f>IF(Values_Entered,A64+1,"")</f>
        <v>48</v>
      </c>
      <c r="B65" s="28">
        <f t="shared" si="0"/>
        <v>44197</v>
      </c>
      <c r="C65" s="30">
        <f t="shared" si="5"/>
        <v>67760.633094312332</v>
      </c>
      <c r="D65" s="30">
        <f t="shared" si="6"/>
        <v>1110.2050194164945</v>
      </c>
      <c r="E65" s="35">
        <f t="shared" si="1"/>
        <v>0</v>
      </c>
      <c r="F65" s="30">
        <f t="shared" si="2"/>
        <v>1110.2050194164945</v>
      </c>
      <c r="G65" s="30">
        <f t="shared" si="3"/>
        <v>771.40185394493278</v>
      </c>
      <c r="H65" s="30">
        <f t="shared" si="7"/>
        <v>338.80316547156161</v>
      </c>
      <c r="I65" s="30">
        <f t="shared" si="4"/>
        <v>66989.2312403674</v>
      </c>
      <c r="J65" s="26"/>
      <c r="K65" s="26"/>
    </row>
    <row r="66" spans="1:11" x14ac:dyDescent="0.25">
      <c r="A66" s="27">
        <f>IF(Values_Entered,A65+1,"")</f>
        <v>49</v>
      </c>
      <c r="B66" s="28">
        <f t="shared" si="0"/>
        <v>44228</v>
      </c>
      <c r="C66" s="30">
        <f t="shared" si="5"/>
        <v>66989.2312403674</v>
      </c>
      <c r="D66" s="30">
        <f t="shared" si="6"/>
        <v>1110.2050194164945</v>
      </c>
      <c r="E66" s="35">
        <f t="shared" si="1"/>
        <v>0</v>
      </c>
      <c r="F66" s="30">
        <f t="shared" si="2"/>
        <v>1110.2050194164945</v>
      </c>
      <c r="G66" s="30">
        <f t="shared" si="3"/>
        <v>775.25886321465737</v>
      </c>
      <c r="H66" s="30">
        <f t="shared" si="7"/>
        <v>334.94615620183703</v>
      </c>
      <c r="I66" s="30">
        <f t="shared" si="4"/>
        <v>66213.97237715275</v>
      </c>
      <c r="J66" s="26"/>
      <c r="K66" s="26"/>
    </row>
    <row r="67" spans="1:11" x14ac:dyDescent="0.25">
      <c r="A67" s="27">
        <f>IF(Values_Entered,A66+1,"")</f>
        <v>50</v>
      </c>
      <c r="B67" s="28">
        <f t="shared" si="0"/>
        <v>44256</v>
      </c>
      <c r="C67" s="30">
        <f t="shared" si="5"/>
        <v>66213.97237715275</v>
      </c>
      <c r="D67" s="30">
        <f t="shared" si="6"/>
        <v>1110.2050194164945</v>
      </c>
      <c r="E67" s="35">
        <f t="shared" si="1"/>
        <v>0</v>
      </c>
      <c r="F67" s="30">
        <f t="shared" si="2"/>
        <v>1110.2050194164945</v>
      </c>
      <c r="G67" s="30">
        <f t="shared" si="3"/>
        <v>779.13515753073079</v>
      </c>
      <c r="H67" s="30">
        <f t="shared" si="7"/>
        <v>331.06986188576371</v>
      </c>
      <c r="I67" s="30">
        <f t="shared" si="4"/>
        <v>65434.837219622015</v>
      </c>
      <c r="J67" s="26"/>
      <c r="K67" s="26"/>
    </row>
    <row r="68" spans="1:11" x14ac:dyDescent="0.25">
      <c r="A68" s="27">
        <f>IF(Values_Entered,A67+1,"")</f>
        <v>51</v>
      </c>
      <c r="B68" s="28">
        <f t="shared" si="0"/>
        <v>44287</v>
      </c>
      <c r="C68" s="30">
        <f t="shared" si="5"/>
        <v>65434.837219622015</v>
      </c>
      <c r="D68" s="30">
        <f t="shared" si="6"/>
        <v>1110.2050194164945</v>
      </c>
      <c r="E68" s="35">
        <f t="shared" si="1"/>
        <v>0</v>
      </c>
      <c r="F68" s="30">
        <f t="shared" si="2"/>
        <v>1110.2050194164945</v>
      </c>
      <c r="G68" s="30">
        <f t="shared" si="3"/>
        <v>783.03083331838434</v>
      </c>
      <c r="H68" s="30">
        <f t="shared" si="7"/>
        <v>327.17418609811006</v>
      </c>
      <c r="I68" s="30">
        <f t="shared" si="4"/>
        <v>64651.80638630363</v>
      </c>
      <c r="J68" s="26"/>
      <c r="K68" s="26"/>
    </row>
    <row r="69" spans="1:11" x14ac:dyDescent="0.25">
      <c r="A69" s="27">
        <f>IF(Values_Entered,A68+1,"")</f>
        <v>52</v>
      </c>
      <c r="B69" s="28">
        <f t="shared" si="0"/>
        <v>44317</v>
      </c>
      <c r="C69" s="30">
        <f t="shared" si="5"/>
        <v>64651.80638630363</v>
      </c>
      <c r="D69" s="30">
        <f t="shared" si="6"/>
        <v>1110.2050194164945</v>
      </c>
      <c r="E69" s="35">
        <f t="shared" si="1"/>
        <v>0</v>
      </c>
      <c r="F69" s="30">
        <f t="shared" si="2"/>
        <v>1110.2050194164945</v>
      </c>
      <c r="G69" s="30">
        <f t="shared" si="3"/>
        <v>786.94598748497629</v>
      </c>
      <c r="H69" s="30">
        <f t="shared" si="7"/>
        <v>323.25903193151811</v>
      </c>
      <c r="I69" s="30">
        <f t="shared" si="4"/>
        <v>63864.860398818651</v>
      </c>
      <c r="J69" s="26"/>
      <c r="K69" s="26"/>
    </row>
    <row r="70" spans="1:11" x14ac:dyDescent="0.25">
      <c r="A70" s="27">
        <f>IF(Values_Entered,A69+1,"")</f>
        <v>53</v>
      </c>
      <c r="B70" s="28">
        <f t="shared" si="0"/>
        <v>44348</v>
      </c>
      <c r="C70" s="30">
        <f t="shared" si="5"/>
        <v>63864.860398818651</v>
      </c>
      <c r="D70" s="30">
        <f t="shared" si="6"/>
        <v>1110.2050194164945</v>
      </c>
      <c r="E70" s="35">
        <f t="shared" si="1"/>
        <v>0</v>
      </c>
      <c r="F70" s="30">
        <f t="shared" si="2"/>
        <v>1110.2050194164945</v>
      </c>
      <c r="G70" s="30">
        <f t="shared" si="3"/>
        <v>790.88071742240118</v>
      </c>
      <c r="H70" s="30">
        <f t="shared" si="7"/>
        <v>319.32430199409322</v>
      </c>
      <c r="I70" s="30">
        <f t="shared" si="4"/>
        <v>63073.979681396253</v>
      </c>
      <c r="J70" s="26"/>
      <c r="K70" s="26"/>
    </row>
    <row r="71" spans="1:11" x14ac:dyDescent="0.25">
      <c r="A71" s="27">
        <f>IF(Values_Entered,A70+1,"")</f>
        <v>54</v>
      </c>
      <c r="B71" s="28">
        <f t="shared" si="0"/>
        <v>44378</v>
      </c>
      <c r="C71" s="30">
        <f t="shared" si="5"/>
        <v>63073.979681396253</v>
      </c>
      <c r="D71" s="30">
        <f t="shared" si="6"/>
        <v>1110.2050194164945</v>
      </c>
      <c r="E71" s="35">
        <f t="shared" si="1"/>
        <v>0</v>
      </c>
      <c r="F71" s="30">
        <f t="shared" si="2"/>
        <v>1110.2050194164945</v>
      </c>
      <c r="G71" s="30">
        <f t="shared" si="3"/>
        <v>794.83512100951316</v>
      </c>
      <c r="H71" s="30">
        <f t="shared" si="7"/>
        <v>315.36989840698124</v>
      </c>
      <c r="I71" s="30">
        <f t="shared" si="4"/>
        <v>62279.14456038674</v>
      </c>
      <c r="J71" s="26"/>
      <c r="K71" s="26"/>
    </row>
    <row r="72" spans="1:11" x14ac:dyDescent="0.25">
      <c r="A72" s="27">
        <f>IF(Values_Entered,A71+1,"")</f>
        <v>55</v>
      </c>
      <c r="B72" s="28">
        <f t="shared" si="0"/>
        <v>44409</v>
      </c>
      <c r="C72" s="30">
        <f t="shared" si="5"/>
        <v>62279.14456038674</v>
      </c>
      <c r="D72" s="30">
        <f t="shared" si="6"/>
        <v>1110.2050194164945</v>
      </c>
      <c r="E72" s="35">
        <f t="shared" si="1"/>
        <v>0</v>
      </c>
      <c r="F72" s="30">
        <f t="shared" si="2"/>
        <v>1110.2050194164945</v>
      </c>
      <c r="G72" s="30">
        <f t="shared" si="3"/>
        <v>798.80929661456071</v>
      </c>
      <c r="H72" s="30">
        <f t="shared" si="7"/>
        <v>311.39572280193369</v>
      </c>
      <c r="I72" s="30">
        <f t="shared" si="4"/>
        <v>61480.335263772176</v>
      </c>
      <c r="J72" s="26"/>
      <c r="K72" s="26"/>
    </row>
    <row r="73" spans="1:11" x14ac:dyDescent="0.25">
      <c r="A73" s="27">
        <f>IF(Values_Entered,A72+1,"")</f>
        <v>56</v>
      </c>
      <c r="B73" s="28">
        <f t="shared" si="0"/>
        <v>44440</v>
      </c>
      <c r="C73" s="30">
        <f t="shared" si="5"/>
        <v>61480.335263772176</v>
      </c>
      <c r="D73" s="30">
        <f t="shared" si="6"/>
        <v>1110.2050194164945</v>
      </c>
      <c r="E73" s="35">
        <f t="shared" si="1"/>
        <v>0</v>
      </c>
      <c r="F73" s="30">
        <f t="shared" si="2"/>
        <v>1110.2050194164945</v>
      </c>
      <c r="G73" s="30">
        <f t="shared" si="3"/>
        <v>802.80334309763361</v>
      </c>
      <c r="H73" s="30">
        <f t="shared" si="7"/>
        <v>307.40167631886089</v>
      </c>
      <c r="I73" s="30">
        <f t="shared" si="4"/>
        <v>60677.531920674541</v>
      </c>
      <c r="J73" s="26"/>
      <c r="K73" s="26"/>
    </row>
    <row r="74" spans="1:11" x14ac:dyDescent="0.25">
      <c r="A74" s="27">
        <f>IF(Values_Entered,A73+1,"")</f>
        <v>57</v>
      </c>
      <c r="B74" s="28">
        <f t="shared" si="0"/>
        <v>44470</v>
      </c>
      <c r="C74" s="30">
        <f t="shared" si="5"/>
        <v>60677.531920674541</v>
      </c>
      <c r="D74" s="30">
        <f t="shared" si="6"/>
        <v>1110.2050194164945</v>
      </c>
      <c r="E74" s="35">
        <f t="shared" si="1"/>
        <v>0</v>
      </c>
      <c r="F74" s="30">
        <f t="shared" si="2"/>
        <v>1110.2050194164945</v>
      </c>
      <c r="G74" s="30">
        <f t="shared" si="3"/>
        <v>806.81735981312181</v>
      </c>
      <c r="H74" s="30">
        <f t="shared" si="7"/>
        <v>303.3876596033727</v>
      </c>
      <c r="I74" s="30">
        <f t="shared" si="4"/>
        <v>59870.714560861416</v>
      </c>
      <c r="J74" s="26"/>
      <c r="K74" s="26"/>
    </row>
    <row r="75" spans="1:11" x14ac:dyDescent="0.25">
      <c r="A75" s="27">
        <f>IF(Values_Entered,A74+1,"")</f>
        <v>58</v>
      </c>
      <c r="B75" s="28">
        <f t="shared" si="0"/>
        <v>44501</v>
      </c>
      <c r="C75" s="30">
        <f t="shared" si="5"/>
        <v>59870.714560861416</v>
      </c>
      <c r="D75" s="30">
        <f t="shared" si="6"/>
        <v>1110.2050194164945</v>
      </c>
      <c r="E75" s="35">
        <f t="shared" si="1"/>
        <v>0</v>
      </c>
      <c r="F75" s="30">
        <f t="shared" si="2"/>
        <v>1110.2050194164945</v>
      </c>
      <c r="G75" s="30">
        <f t="shared" si="3"/>
        <v>810.85144661218737</v>
      </c>
      <c r="H75" s="30">
        <f t="shared" si="7"/>
        <v>299.35357280430708</v>
      </c>
      <c r="I75" s="30">
        <f t="shared" si="4"/>
        <v>59059.86311424923</v>
      </c>
      <c r="J75" s="26"/>
      <c r="K75" s="26"/>
    </row>
    <row r="76" spans="1:11" x14ac:dyDescent="0.25">
      <c r="A76" s="27">
        <f>IF(Values_Entered,A75+1,"")</f>
        <v>59</v>
      </c>
      <c r="B76" s="28">
        <f t="shared" si="0"/>
        <v>44531</v>
      </c>
      <c r="C76" s="30">
        <f t="shared" si="5"/>
        <v>59059.86311424923</v>
      </c>
      <c r="D76" s="30">
        <f t="shared" si="6"/>
        <v>1110.2050194164945</v>
      </c>
      <c r="E76" s="35">
        <f t="shared" si="1"/>
        <v>0</v>
      </c>
      <c r="F76" s="30">
        <f t="shared" si="2"/>
        <v>1110.2050194164945</v>
      </c>
      <c r="G76" s="30">
        <f t="shared" si="3"/>
        <v>814.90570384524835</v>
      </c>
      <c r="H76" s="30">
        <f t="shared" si="7"/>
        <v>295.29931557124615</v>
      </c>
      <c r="I76" s="30">
        <f t="shared" si="4"/>
        <v>58244.957410403978</v>
      </c>
      <c r="J76" s="26"/>
      <c r="K76" s="26"/>
    </row>
    <row r="77" spans="1:11" x14ac:dyDescent="0.25">
      <c r="A77" s="27">
        <f>IF(Values_Entered,A76+1,"")</f>
        <v>60</v>
      </c>
      <c r="B77" s="28">
        <f t="shared" si="0"/>
        <v>44562</v>
      </c>
      <c r="C77" s="30">
        <f t="shared" si="5"/>
        <v>58244.957410403978</v>
      </c>
      <c r="D77" s="30">
        <f t="shared" si="6"/>
        <v>1110.2050194164945</v>
      </c>
      <c r="E77" s="35">
        <f t="shared" si="1"/>
        <v>0</v>
      </c>
      <c r="F77" s="30">
        <f t="shared" si="2"/>
        <v>1110.2050194164945</v>
      </c>
      <c r="G77" s="30">
        <f t="shared" si="3"/>
        <v>818.98023236447466</v>
      </c>
      <c r="H77" s="30">
        <f t="shared" si="7"/>
        <v>291.22478705201985</v>
      </c>
      <c r="I77" s="30">
        <f t="shared" si="4"/>
        <v>57425.977178039502</v>
      </c>
      <c r="J77" s="26"/>
      <c r="K77" s="26"/>
    </row>
    <row r="78" spans="1:11" x14ac:dyDescent="0.25">
      <c r="A78" s="27">
        <f>IF(Values_Entered,A77+1,"")</f>
        <v>61</v>
      </c>
      <c r="B78" s="28">
        <f t="shared" si="0"/>
        <v>44593</v>
      </c>
      <c r="C78" s="30">
        <f t="shared" si="5"/>
        <v>57425.977178039502</v>
      </c>
      <c r="D78" s="30">
        <f t="shared" si="6"/>
        <v>1110.2050194164945</v>
      </c>
      <c r="E78" s="35">
        <f t="shared" si="1"/>
        <v>0</v>
      </c>
      <c r="F78" s="30">
        <f t="shared" si="2"/>
        <v>1110.2050194164945</v>
      </c>
      <c r="G78" s="30">
        <f t="shared" si="3"/>
        <v>823.0751335262969</v>
      </c>
      <c r="H78" s="30">
        <f t="shared" si="7"/>
        <v>287.1298858901975</v>
      </c>
      <c r="I78" s="30">
        <f t="shared" si="4"/>
        <v>56602.902044513205</v>
      </c>
      <c r="J78" s="26"/>
      <c r="K78" s="26"/>
    </row>
    <row r="79" spans="1:11" x14ac:dyDescent="0.25">
      <c r="A79" s="27">
        <f>IF(Values_Entered,A78+1,"")</f>
        <v>62</v>
      </c>
      <c r="B79" s="28">
        <f t="shared" si="0"/>
        <v>44621</v>
      </c>
      <c r="C79" s="30">
        <f t="shared" si="5"/>
        <v>56602.902044513205</v>
      </c>
      <c r="D79" s="30">
        <f t="shared" si="6"/>
        <v>1110.2050194164945</v>
      </c>
      <c r="E79" s="35">
        <f t="shared" si="1"/>
        <v>0</v>
      </c>
      <c r="F79" s="30">
        <f t="shared" si="2"/>
        <v>1110.2050194164945</v>
      </c>
      <c r="G79" s="30">
        <f t="shared" si="3"/>
        <v>827.19050919392839</v>
      </c>
      <c r="H79" s="30">
        <f t="shared" si="7"/>
        <v>283.014510222566</v>
      </c>
      <c r="I79" s="30">
        <f t="shared" si="4"/>
        <v>55775.711535319278</v>
      </c>
      <c r="J79" s="26"/>
      <c r="K79" s="26"/>
    </row>
    <row r="80" spans="1:11" x14ac:dyDescent="0.25">
      <c r="A80" s="27">
        <f>IF(Values_Entered,A79+1,"")</f>
        <v>63</v>
      </c>
      <c r="B80" s="28">
        <f t="shared" si="0"/>
        <v>44652</v>
      </c>
      <c r="C80" s="30">
        <f t="shared" si="5"/>
        <v>55775.711535319278</v>
      </c>
      <c r="D80" s="30">
        <f t="shared" si="6"/>
        <v>1110.2050194164945</v>
      </c>
      <c r="E80" s="35">
        <f t="shared" si="1"/>
        <v>0</v>
      </c>
      <c r="F80" s="30">
        <f t="shared" si="2"/>
        <v>1110.2050194164945</v>
      </c>
      <c r="G80" s="30">
        <f t="shared" si="3"/>
        <v>831.32646173989815</v>
      </c>
      <c r="H80" s="30">
        <f t="shared" si="7"/>
        <v>278.87855767659636</v>
      </c>
      <c r="I80" s="30">
        <f t="shared" si="4"/>
        <v>54944.385073579382</v>
      </c>
      <c r="J80" s="26"/>
      <c r="K80" s="26"/>
    </row>
    <row r="81" spans="1:11" x14ac:dyDescent="0.25">
      <c r="A81" s="27">
        <f>IF(Values_Entered,A80+1,"")</f>
        <v>64</v>
      </c>
      <c r="B81" s="28">
        <f t="shared" si="0"/>
        <v>44682</v>
      </c>
      <c r="C81" s="30">
        <f t="shared" si="5"/>
        <v>54944.385073579382</v>
      </c>
      <c r="D81" s="30">
        <f t="shared" si="6"/>
        <v>1110.2050194164945</v>
      </c>
      <c r="E81" s="35">
        <f t="shared" si="1"/>
        <v>0</v>
      </c>
      <c r="F81" s="30">
        <f t="shared" si="2"/>
        <v>1110.2050194164945</v>
      </c>
      <c r="G81" s="30">
        <f t="shared" si="3"/>
        <v>835.48309404859754</v>
      </c>
      <c r="H81" s="30">
        <f t="shared" si="7"/>
        <v>274.72192536789692</v>
      </c>
      <c r="I81" s="30">
        <f t="shared" si="4"/>
        <v>54108.901979530783</v>
      </c>
      <c r="J81" s="26"/>
      <c r="K81" s="26"/>
    </row>
    <row r="82" spans="1:11" x14ac:dyDescent="0.25">
      <c r="A82" s="27">
        <f>IF(Values_Entered,A81+1,"")</f>
        <v>65</v>
      </c>
      <c r="B82" s="28">
        <f t="shared" si="0"/>
        <v>44713</v>
      </c>
      <c r="C82" s="30">
        <f t="shared" si="5"/>
        <v>54108.901979530783</v>
      </c>
      <c r="D82" s="30">
        <f t="shared" si="6"/>
        <v>1110.2050194164945</v>
      </c>
      <c r="E82" s="35">
        <f t="shared" si="1"/>
        <v>0</v>
      </c>
      <c r="F82" s="30">
        <f t="shared" si="2"/>
        <v>1110.2050194164945</v>
      </c>
      <c r="G82" s="30">
        <f t="shared" si="3"/>
        <v>839.66050951884063</v>
      </c>
      <c r="H82" s="30">
        <f t="shared" si="7"/>
        <v>270.54450989765388</v>
      </c>
      <c r="I82" s="30">
        <f t="shared" si="4"/>
        <v>53269.241470011941</v>
      </c>
      <c r="J82" s="26"/>
      <c r="K82" s="26"/>
    </row>
    <row r="83" spans="1:11" x14ac:dyDescent="0.25">
      <c r="A83" s="27">
        <f>IF(Values_Entered,A82+1,"")</f>
        <v>66</v>
      </c>
      <c r="B83" s="28">
        <f t="shared" ref="B83:B146" si="8">IF(Pay_Num&lt;&gt;"",DATE(YEAR(B82),MONTH(B82)+1,DAY(B82)),"")</f>
        <v>44743</v>
      </c>
      <c r="C83" s="30">
        <f t="shared" si="5"/>
        <v>53269.241470011941</v>
      </c>
      <c r="D83" s="30">
        <f t="shared" si="6"/>
        <v>1110.2050194164945</v>
      </c>
      <c r="E83" s="35">
        <f t="shared" ref="E83:E146" si="9">IF(Pay_Num&lt;&gt;"",Scheduled_Extra_Payments,"")</f>
        <v>0</v>
      </c>
      <c r="F83" s="30">
        <f t="shared" ref="F83:F146" si="10">IF(Pay_Num&lt;&gt;"",Sched_Pay+Extra_Pay,"")</f>
        <v>1110.2050194164945</v>
      </c>
      <c r="G83" s="30">
        <f t="shared" ref="G83:G146" si="11">IF(Pay_Num&lt;&gt;"",Total_Pay-Int,"")</f>
        <v>843.85881206643467</v>
      </c>
      <c r="H83" s="30">
        <f t="shared" si="7"/>
        <v>266.34620735005973</v>
      </c>
      <c r="I83" s="30">
        <f t="shared" ref="I83:I146" si="12">IF(Pay_Num&lt;&gt;"",Beg_Bal-Princ,"")</f>
        <v>52425.382657945505</v>
      </c>
      <c r="J83" s="26"/>
      <c r="K83" s="26"/>
    </row>
    <row r="84" spans="1:11" x14ac:dyDescent="0.25">
      <c r="A84" s="27">
        <f>IF(Values_Entered,A83+1,"")</f>
        <v>67</v>
      </c>
      <c r="B84" s="28">
        <f t="shared" si="8"/>
        <v>44774</v>
      </c>
      <c r="C84" s="30">
        <f t="shared" ref="C84:C147" si="13">IF(Pay_Num&lt;&gt;"",I83,"")</f>
        <v>52425.382657945505</v>
      </c>
      <c r="D84" s="30">
        <f t="shared" ref="D84:D147" si="14">IF(Pay_Num&lt;&gt;"",Scheduled_Monthly_Payment,"")</f>
        <v>1110.2050194164945</v>
      </c>
      <c r="E84" s="35">
        <f t="shared" si="9"/>
        <v>0</v>
      </c>
      <c r="F84" s="30">
        <f t="shared" si="10"/>
        <v>1110.2050194164945</v>
      </c>
      <c r="G84" s="30">
        <f t="shared" si="11"/>
        <v>848.0781061267669</v>
      </c>
      <c r="H84" s="30">
        <f t="shared" ref="H84:H147" si="15">IF(Pay_Num&lt;&gt;"",Beg_Bal*Interest_Rate/12,"")</f>
        <v>262.1269132897275</v>
      </c>
      <c r="I84" s="30">
        <f t="shared" si="12"/>
        <v>51577.304551818735</v>
      </c>
      <c r="J84" s="26"/>
      <c r="K84" s="26"/>
    </row>
    <row r="85" spans="1:11" x14ac:dyDescent="0.25">
      <c r="A85" s="27">
        <f>IF(Values_Entered,A84+1,"")</f>
        <v>68</v>
      </c>
      <c r="B85" s="28">
        <f t="shared" si="8"/>
        <v>44805</v>
      </c>
      <c r="C85" s="30">
        <f t="shared" si="13"/>
        <v>51577.304551818735</v>
      </c>
      <c r="D85" s="30">
        <f t="shared" si="14"/>
        <v>1110.2050194164945</v>
      </c>
      <c r="E85" s="35">
        <f t="shared" si="9"/>
        <v>0</v>
      </c>
      <c r="F85" s="30">
        <f t="shared" si="10"/>
        <v>1110.2050194164945</v>
      </c>
      <c r="G85" s="30">
        <f t="shared" si="11"/>
        <v>852.31849665740083</v>
      </c>
      <c r="H85" s="30">
        <f t="shared" si="15"/>
        <v>257.88652275909368</v>
      </c>
      <c r="I85" s="30">
        <f t="shared" si="12"/>
        <v>50724.986055161338</v>
      </c>
      <c r="J85" s="26"/>
      <c r="K85" s="26"/>
    </row>
    <row r="86" spans="1:11" x14ac:dyDescent="0.25">
      <c r="A86" s="27">
        <f>IF(Values_Entered,A85+1,"")</f>
        <v>69</v>
      </c>
      <c r="B86" s="28">
        <f t="shared" si="8"/>
        <v>44835</v>
      </c>
      <c r="C86" s="30">
        <f t="shared" si="13"/>
        <v>50724.986055161338</v>
      </c>
      <c r="D86" s="30">
        <f t="shared" si="14"/>
        <v>1110.2050194164945</v>
      </c>
      <c r="E86" s="35">
        <f t="shared" si="9"/>
        <v>0</v>
      </c>
      <c r="F86" s="30">
        <f t="shared" si="10"/>
        <v>1110.2050194164945</v>
      </c>
      <c r="G86" s="30">
        <f t="shared" si="11"/>
        <v>856.58008914068773</v>
      </c>
      <c r="H86" s="30">
        <f t="shared" si="15"/>
        <v>253.62493027580669</v>
      </c>
      <c r="I86" s="30">
        <f t="shared" si="12"/>
        <v>49868.405966020648</v>
      </c>
      <c r="J86" s="26"/>
      <c r="K86" s="26"/>
    </row>
    <row r="87" spans="1:11" x14ac:dyDescent="0.25">
      <c r="A87" s="27">
        <f>IF(Values_Entered,A86+1,"")</f>
        <v>70</v>
      </c>
      <c r="B87" s="28">
        <f t="shared" si="8"/>
        <v>44866</v>
      </c>
      <c r="C87" s="30">
        <f t="shared" si="13"/>
        <v>49868.405966020648</v>
      </c>
      <c r="D87" s="30">
        <f t="shared" si="14"/>
        <v>1110.2050194164945</v>
      </c>
      <c r="E87" s="35">
        <f t="shared" si="9"/>
        <v>0</v>
      </c>
      <c r="F87" s="30">
        <f t="shared" si="10"/>
        <v>1110.2050194164945</v>
      </c>
      <c r="G87" s="30">
        <f t="shared" si="11"/>
        <v>860.86298958639122</v>
      </c>
      <c r="H87" s="30">
        <f t="shared" si="15"/>
        <v>249.34202983010323</v>
      </c>
      <c r="I87" s="30">
        <f t="shared" si="12"/>
        <v>49007.542976434255</v>
      </c>
      <c r="J87" s="26"/>
      <c r="K87" s="26"/>
    </row>
    <row r="88" spans="1:11" x14ac:dyDescent="0.25">
      <c r="A88" s="27">
        <f>IF(Values_Entered,A87+1,"")</f>
        <v>71</v>
      </c>
      <c r="B88" s="28">
        <f t="shared" si="8"/>
        <v>44896</v>
      </c>
      <c r="C88" s="30">
        <f t="shared" si="13"/>
        <v>49007.542976434255</v>
      </c>
      <c r="D88" s="30">
        <f t="shared" si="14"/>
        <v>1110.2050194164945</v>
      </c>
      <c r="E88" s="35">
        <f t="shared" si="9"/>
        <v>0</v>
      </c>
      <c r="F88" s="30">
        <f t="shared" si="10"/>
        <v>1110.2050194164945</v>
      </c>
      <c r="G88" s="30">
        <f t="shared" si="11"/>
        <v>865.16730453432319</v>
      </c>
      <c r="H88" s="30">
        <f t="shared" si="15"/>
        <v>245.03771488217126</v>
      </c>
      <c r="I88" s="30">
        <f t="shared" si="12"/>
        <v>48142.375671899936</v>
      </c>
      <c r="J88" s="26"/>
      <c r="K88" s="26"/>
    </row>
    <row r="89" spans="1:11" x14ac:dyDescent="0.25">
      <c r="A89" s="27">
        <f>IF(Values_Entered,A88+1,"")</f>
        <v>72</v>
      </c>
      <c r="B89" s="28">
        <f t="shared" si="8"/>
        <v>44927</v>
      </c>
      <c r="C89" s="30">
        <f t="shared" si="13"/>
        <v>48142.375671899936</v>
      </c>
      <c r="D89" s="30">
        <f t="shared" si="14"/>
        <v>1110.2050194164945</v>
      </c>
      <c r="E89" s="35">
        <f t="shared" si="9"/>
        <v>0</v>
      </c>
      <c r="F89" s="30">
        <f t="shared" si="10"/>
        <v>1110.2050194164945</v>
      </c>
      <c r="G89" s="30">
        <f t="shared" si="11"/>
        <v>869.49314105699477</v>
      </c>
      <c r="H89" s="30">
        <f t="shared" si="15"/>
        <v>240.71187835949968</v>
      </c>
      <c r="I89" s="30">
        <f t="shared" si="12"/>
        <v>47272.882530842944</v>
      </c>
      <c r="J89" s="26"/>
      <c r="K89" s="26"/>
    </row>
    <row r="90" spans="1:11" x14ac:dyDescent="0.25">
      <c r="A90" s="27">
        <f>IF(Values_Entered,A89+1,"")</f>
        <v>73</v>
      </c>
      <c r="B90" s="28">
        <f t="shared" si="8"/>
        <v>44958</v>
      </c>
      <c r="C90" s="30">
        <f t="shared" si="13"/>
        <v>47272.882530842944</v>
      </c>
      <c r="D90" s="30">
        <f t="shared" si="14"/>
        <v>1110.2050194164945</v>
      </c>
      <c r="E90" s="35">
        <f t="shared" si="9"/>
        <v>0</v>
      </c>
      <c r="F90" s="30">
        <f t="shared" si="10"/>
        <v>1110.2050194164945</v>
      </c>
      <c r="G90" s="30">
        <f t="shared" si="11"/>
        <v>873.84060676227978</v>
      </c>
      <c r="H90" s="30">
        <f t="shared" si="15"/>
        <v>236.3644126542147</v>
      </c>
      <c r="I90" s="30">
        <f t="shared" si="12"/>
        <v>46399.041924080666</v>
      </c>
      <c r="J90" s="26"/>
      <c r="K90" s="26"/>
    </row>
    <row r="91" spans="1:11" x14ac:dyDescent="0.25">
      <c r="A91" s="27">
        <f>IF(Values_Entered,A90+1,"")</f>
        <v>74</v>
      </c>
      <c r="B91" s="28">
        <f t="shared" si="8"/>
        <v>44986</v>
      </c>
      <c r="C91" s="30">
        <f t="shared" si="13"/>
        <v>46399.041924080666</v>
      </c>
      <c r="D91" s="30">
        <f t="shared" si="14"/>
        <v>1110.2050194164945</v>
      </c>
      <c r="E91" s="35">
        <f t="shared" si="9"/>
        <v>0</v>
      </c>
      <c r="F91" s="30">
        <f t="shared" si="10"/>
        <v>1110.2050194164945</v>
      </c>
      <c r="G91" s="30">
        <f t="shared" si="11"/>
        <v>878.20980979609112</v>
      </c>
      <c r="H91" s="30">
        <f t="shared" si="15"/>
        <v>231.99520962040333</v>
      </c>
      <c r="I91" s="30">
        <f t="shared" si="12"/>
        <v>45520.832114284574</v>
      </c>
      <c r="J91" s="26"/>
      <c r="K91" s="26"/>
    </row>
    <row r="92" spans="1:11" x14ac:dyDescent="0.25">
      <c r="A92" s="27">
        <f>IF(Values_Entered,A91+1,"")</f>
        <v>75</v>
      </c>
      <c r="B92" s="28">
        <f t="shared" si="8"/>
        <v>45017</v>
      </c>
      <c r="C92" s="30">
        <f t="shared" si="13"/>
        <v>45520.832114284574</v>
      </c>
      <c r="D92" s="30">
        <f t="shared" si="14"/>
        <v>1110.2050194164945</v>
      </c>
      <c r="E92" s="35">
        <f t="shared" si="9"/>
        <v>0</v>
      </c>
      <c r="F92" s="30">
        <f t="shared" si="10"/>
        <v>1110.2050194164945</v>
      </c>
      <c r="G92" s="30">
        <f t="shared" si="11"/>
        <v>882.60085884507157</v>
      </c>
      <c r="H92" s="30">
        <f t="shared" si="15"/>
        <v>227.60416057142288</v>
      </c>
      <c r="I92" s="30">
        <f t="shared" si="12"/>
        <v>44638.231255439503</v>
      </c>
      <c r="J92" s="26"/>
      <c r="K92" s="26"/>
    </row>
    <row r="93" spans="1:11" x14ac:dyDescent="0.25">
      <c r="A93" s="27">
        <f>IF(Values_Entered,A92+1,"")</f>
        <v>76</v>
      </c>
      <c r="B93" s="28">
        <f t="shared" si="8"/>
        <v>45047</v>
      </c>
      <c r="C93" s="30">
        <f t="shared" si="13"/>
        <v>44638.231255439503</v>
      </c>
      <c r="D93" s="30">
        <f t="shared" si="14"/>
        <v>1110.2050194164945</v>
      </c>
      <c r="E93" s="35">
        <f t="shared" si="9"/>
        <v>0</v>
      </c>
      <c r="F93" s="30">
        <f t="shared" si="10"/>
        <v>1110.2050194164945</v>
      </c>
      <c r="G93" s="30">
        <f t="shared" si="11"/>
        <v>887.01386313929697</v>
      </c>
      <c r="H93" s="30">
        <f t="shared" si="15"/>
        <v>223.19115627719751</v>
      </c>
      <c r="I93" s="30">
        <f t="shared" si="12"/>
        <v>43751.217392300205</v>
      </c>
      <c r="J93" s="26"/>
      <c r="K93" s="26"/>
    </row>
    <row r="94" spans="1:11" x14ac:dyDescent="0.25">
      <c r="A94" s="27">
        <f>IF(Values_Entered,A93+1,"")</f>
        <v>77</v>
      </c>
      <c r="B94" s="28">
        <f t="shared" si="8"/>
        <v>45078</v>
      </c>
      <c r="C94" s="30">
        <f t="shared" si="13"/>
        <v>43751.217392300205</v>
      </c>
      <c r="D94" s="30">
        <f t="shared" si="14"/>
        <v>1110.2050194164945</v>
      </c>
      <c r="E94" s="35">
        <f t="shared" si="9"/>
        <v>0</v>
      </c>
      <c r="F94" s="30">
        <f t="shared" si="10"/>
        <v>1110.2050194164945</v>
      </c>
      <c r="G94" s="30">
        <f t="shared" si="11"/>
        <v>891.44893245499338</v>
      </c>
      <c r="H94" s="30">
        <f t="shared" si="15"/>
        <v>218.75608696150104</v>
      </c>
      <c r="I94" s="30">
        <f t="shared" si="12"/>
        <v>42859.768459845211</v>
      </c>
      <c r="J94" s="26"/>
      <c r="K94" s="26"/>
    </row>
    <row r="95" spans="1:11" x14ac:dyDescent="0.25">
      <c r="A95" s="27">
        <f>IF(Values_Entered,A94+1,"")</f>
        <v>78</v>
      </c>
      <c r="B95" s="28">
        <f t="shared" si="8"/>
        <v>45108</v>
      </c>
      <c r="C95" s="30">
        <f t="shared" si="13"/>
        <v>42859.768459845211</v>
      </c>
      <c r="D95" s="30">
        <f t="shared" si="14"/>
        <v>1110.2050194164945</v>
      </c>
      <c r="E95" s="35">
        <f t="shared" si="9"/>
        <v>0</v>
      </c>
      <c r="F95" s="30">
        <f t="shared" si="10"/>
        <v>1110.2050194164945</v>
      </c>
      <c r="G95" s="30">
        <f t="shared" si="11"/>
        <v>895.90617711726838</v>
      </c>
      <c r="H95" s="30">
        <f t="shared" si="15"/>
        <v>214.29884229922604</v>
      </c>
      <c r="I95" s="30">
        <f t="shared" si="12"/>
        <v>41963.86228272794</v>
      </c>
      <c r="J95" s="26"/>
      <c r="K95" s="26"/>
    </row>
    <row r="96" spans="1:11" x14ac:dyDescent="0.25">
      <c r="A96" s="27">
        <f>IF(Values_Entered,A95+1,"")</f>
        <v>79</v>
      </c>
      <c r="B96" s="28">
        <f t="shared" si="8"/>
        <v>45139</v>
      </c>
      <c r="C96" s="30">
        <f t="shared" si="13"/>
        <v>41963.86228272794</v>
      </c>
      <c r="D96" s="30">
        <f t="shared" si="14"/>
        <v>1110.2050194164945</v>
      </c>
      <c r="E96" s="35">
        <f t="shared" si="9"/>
        <v>0</v>
      </c>
      <c r="F96" s="30">
        <f t="shared" si="10"/>
        <v>1110.2050194164945</v>
      </c>
      <c r="G96" s="30">
        <f t="shared" si="11"/>
        <v>900.38570800285481</v>
      </c>
      <c r="H96" s="30">
        <f t="shared" si="15"/>
        <v>209.81931141363967</v>
      </c>
      <c r="I96" s="30">
        <f t="shared" si="12"/>
        <v>41063.476574725086</v>
      </c>
      <c r="J96" s="26"/>
      <c r="K96" s="26"/>
    </row>
    <row r="97" spans="1:11" x14ac:dyDescent="0.25">
      <c r="A97" s="27">
        <f>IF(Values_Entered,A96+1,"")</f>
        <v>80</v>
      </c>
      <c r="B97" s="28">
        <f t="shared" si="8"/>
        <v>45170</v>
      </c>
      <c r="C97" s="30">
        <f t="shared" si="13"/>
        <v>41063.476574725086</v>
      </c>
      <c r="D97" s="30">
        <f t="shared" si="14"/>
        <v>1110.2050194164945</v>
      </c>
      <c r="E97" s="35">
        <f t="shared" si="9"/>
        <v>0</v>
      </c>
      <c r="F97" s="30">
        <f t="shared" si="10"/>
        <v>1110.2050194164945</v>
      </c>
      <c r="G97" s="30">
        <f t="shared" si="11"/>
        <v>904.88763654286902</v>
      </c>
      <c r="H97" s="30">
        <f t="shared" si="15"/>
        <v>205.31738287362543</v>
      </c>
      <c r="I97" s="30">
        <f t="shared" si="12"/>
        <v>40158.58893818222</v>
      </c>
      <c r="J97" s="26"/>
      <c r="K97" s="26"/>
    </row>
    <row r="98" spans="1:11" x14ac:dyDescent="0.25">
      <c r="A98" s="27">
        <f>IF(Values_Entered,A97+1,"")</f>
        <v>81</v>
      </c>
      <c r="B98" s="28">
        <f t="shared" si="8"/>
        <v>45200</v>
      </c>
      <c r="C98" s="30">
        <f t="shared" si="13"/>
        <v>40158.58893818222</v>
      </c>
      <c r="D98" s="30">
        <f t="shared" si="14"/>
        <v>1110.2050194164945</v>
      </c>
      <c r="E98" s="35">
        <f t="shared" si="9"/>
        <v>0</v>
      </c>
      <c r="F98" s="30">
        <f t="shared" si="10"/>
        <v>1110.2050194164945</v>
      </c>
      <c r="G98" s="30">
        <f t="shared" si="11"/>
        <v>909.41207472558335</v>
      </c>
      <c r="H98" s="30">
        <f t="shared" si="15"/>
        <v>200.7929446909111</v>
      </c>
      <c r="I98" s="30">
        <f t="shared" si="12"/>
        <v>39249.17686345664</v>
      </c>
      <c r="J98" s="26"/>
      <c r="K98" s="26"/>
    </row>
    <row r="99" spans="1:11" x14ac:dyDescent="0.25">
      <c r="A99" s="27">
        <f>IF(Values_Entered,A98+1,"")</f>
        <v>82</v>
      </c>
      <c r="B99" s="28">
        <f t="shared" si="8"/>
        <v>45231</v>
      </c>
      <c r="C99" s="30">
        <f t="shared" si="13"/>
        <v>39249.17686345664</v>
      </c>
      <c r="D99" s="30">
        <f t="shared" si="14"/>
        <v>1110.2050194164945</v>
      </c>
      <c r="E99" s="35">
        <f t="shared" si="9"/>
        <v>0</v>
      </c>
      <c r="F99" s="30">
        <f t="shared" si="10"/>
        <v>1110.2050194164945</v>
      </c>
      <c r="G99" s="30">
        <f t="shared" si="11"/>
        <v>913.95913509921127</v>
      </c>
      <c r="H99" s="30">
        <f t="shared" si="15"/>
        <v>196.24588431728318</v>
      </c>
      <c r="I99" s="30">
        <f t="shared" si="12"/>
        <v>38335.217728357427</v>
      </c>
      <c r="J99" s="26"/>
      <c r="K99" s="26"/>
    </row>
    <row r="100" spans="1:11" x14ac:dyDescent="0.25">
      <c r="A100" s="27">
        <f>IF(Values_Entered,A99+1,"")</f>
        <v>83</v>
      </c>
      <c r="B100" s="28">
        <f t="shared" si="8"/>
        <v>45261</v>
      </c>
      <c r="C100" s="30">
        <f t="shared" si="13"/>
        <v>38335.217728357427</v>
      </c>
      <c r="D100" s="30">
        <f t="shared" si="14"/>
        <v>1110.2050194164945</v>
      </c>
      <c r="E100" s="35">
        <f t="shared" si="9"/>
        <v>0</v>
      </c>
      <c r="F100" s="30">
        <f t="shared" si="10"/>
        <v>1110.2050194164945</v>
      </c>
      <c r="G100" s="30">
        <f t="shared" si="11"/>
        <v>918.52893077470731</v>
      </c>
      <c r="H100" s="30">
        <f t="shared" si="15"/>
        <v>191.67608864178715</v>
      </c>
      <c r="I100" s="30">
        <f t="shared" si="12"/>
        <v>37416.688797582719</v>
      </c>
      <c r="J100" s="26"/>
      <c r="K100" s="26"/>
    </row>
    <row r="101" spans="1:11" x14ac:dyDescent="0.25">
      <c r="A101" s="27">
        <f>IF(Values_Entered,A100+1,"")</f>
        <v>84</v>
      </c>
      <c r="B101" s="28">
        <f t="shared" si="8"/>
        <v>45292</v>
      </c>
      <c r="C101" s="30">
        <f t="shared" si="13"/>
        <v>37416.688797582719</v>
      </c>
      <c r="D101" s="30">
        <f t="shared" si="14"/>
        <v>1110.2050194164945</v>
      </c>
      <c r="E101" s="35">
        <f t="shared" si="9"/>
        <v>0</v>
      </c>
      <c r="F101" s="30">
        <f t="shared" si="10"/>
        <v>1110.2050194164945</v>
      </c>
      <c r="G101" s="30">
        <f t="shared" si="11"/>
        <v>923.12157542858085</v>
      </c>
      <c r="H101" s="30">
        <f t="shared" si="15"/>
        <v>187.0834439879136</v>
      </c>
      <c r="I101" s="30">
        <f t="shared" si="12"/>
        <v>36493.567222154139</v>
      </c>
      <c r="J101" s="26"/>
      <c r="K101" s="26"/>
    </row>
    <row r="102" spans="1:11" x14ac:dyDescent="0.25">
      <c r="A102" s="27">
        <f>IF(Values_Entered,A101+1,"")</f>
        <v>85</v>
      </c>
      <c r="B102" s="28">
        <f t="shared" si="8"/>
        <v>45323</v>
      </c>
      <c r="C102" s="30">
        <f t="shared" si="13"/>
        <v>36493.567222154139</v>
      </c>
      <c r="D102" s="30">
        <f t="shared" si="14"/>
        <v>1110.2050194164945</v>
      </c>
      <c r="E102" s="35">
        <f t="shared" si="9"/>
        <v>0</v>
      </c>
      <c r="F102" s="30">
        <f t="shared" si="10"/>
        <v>1110.2050194164945</v>
      </c>
      <c r="G102" s="30">
        <f t="shared" si="11"/>
        <v>927.73718330572376</v>
      </c>
      <c r="H102" s="30">
        <f t="shared" si="15"/>
        <v>182.46783611077069</v>
      </c>
      <c r="I102" s="30">
        <f t="shared" si="12"/>
        <v>35565.830038848413</v>
      </c>
      <c r="J102" s="26"/>
      <c r="K102" s="26"/>
    </row>
    <row r="103" spans="1:11" x14ac:dyDescent="0.25">
      <c r="A103" s="27">
        <f>IF(Values_Entered,A102+1,"")</f>
        <v>86</v>
      </c>
      <c r="B103" s="28">
        <f t="shared" si="8"/>
        <v>45352</v>
      </c>
      <c r="C103" s="30">
        <f t="shared" si="13"/>
        <v>35565.830038848413</v>
      </c>
      <c r="D103" s="30">
        <f t="shared" si="14"/>
        <v>1110.2050194164945</v>
      </c>
      <c r="E103" s="35">
        <f t="shared" si="9"/>
        <v>0</v>
      </c>
      <c r="F103" s="30">
        <f t="shared" si="10"/>
        <v>1110.2050194164945</v>
      </c>
      <c r="G103" s="30">
        <f t="shared" si="11"/>
        <v>932.37586922225239</v>
      </c>
      <c r="H103" s="30">
        <f t="shared" si="15"/>
        <v>177.82915019424206</v>
      </c>
      <c r="I103" s="30">
        <f t="shared" si="12"/>
        <v>34633.454169626159</v>
      </c>
      <c r="J103" s="26"/>
      <c r="K103" s="26"/>
    </row>
    <row r="104" spans="1:11" x14ac:dyDescent="0.25">
      <c r="A104" s="27">
        <f>IF(Values_Entered,A103+1,"")</f>
        <v>87</v>
      </c>
      <c r="B104" s="28">
        <f t="shared" si="8"/>
        <v>45383</v>
      </c>
      <c r="C104" s="30">
        <f t="shared" si="13"/>
        <v>34633.454169626159</v>
      </c>
      <c r="D104" s="30">
        <f t="shared" si="14"/>
        <v>1110.2050194164945</v>
      </c>
      <c r="E104" s="35">
        <f t="shared" si="9"/>
        <v>0</v>
      </c>
      <c r="F104" s="30">
        <f t="shared" si="10"/>
        <v>1110.2050194164945</v>
      </c>
      <c r="G104" s="30">
        <f t="shared" si="11"/>
        <v>937.03774856836367</v>
      </c>
      <c r="H104" s="30">
        <f t="shared" si="15"/>
        <v>173.16727084813078</v>
      </c>
      <c r="I104" s="30">
        <f t="shared" si="12"/>
        <v>33696.416421057795</v>
      </c>
      <c r="J104" s="26"/>
      <c r="K104" s="26"/>
    </row>
    <row r="105" spans="1:11" x14ac:dyDescent="0.25">
      <c r="A105" s="27">
        <f>IF(Values_Entered,A104+1,"")</f>
        <v>88</v>
      </c>
      <c r="B105" s="28">
        <f t="shared" si="8"/>
        <v>45413</v>
      </c>
      <c r="C105" s="30">
        <f t="shared" si="13"/>
        <v>33696.416421057795</v>
      </c>
      <c r="D105" s="30">
        <f t="shared" si="14"/>
        <v>1110.2050194164945</v>
      </c>
      <c r="E105" s="35">
        <f t="shared" si="9"/>
        <v>0</v>
      </c>
      <c r="F105" s="30">
        <f t="shared" si="10"/>
        <v>1110.2050194164945</v>
      </c>
      <c r="G105" s="30">
        <f t="shared" si="11"/>
        <v>941.72293731120544</v>
      </c>
      <c r="H105" s="30">
        <f t="shared" si="15"/>
        <v>168.48208210528898</v>
      </c>
      <c r="I105" s="30">
        <f t="shared" si="12"/>
        <v>32754.693483746589</v>
      </c>
      <c r="J105" s="26"/>
      <c r="K105" s="26"/>
    </row>
    <row r="106" spans="1:11" x14ac:dyDescent="0.25">
      <c r="A106" s="27">
        <f>IF(Values_Entered,A105+1,"")</f>
        <v>89</v>
      </c>
      <c r="B106" s="28">
        <f t="shared" si="8"/>
        <v>45444</v>
      </c>
      <c r="C106" s="30">
        <f t="shared" si="13"/>
        <v>32754.693483746589</v>
      </c>
      <c r="D106" s="30">
        <f t="shared" si="14"/>
        <v>1110.2050194164945</v>
      </c>
      <c r="E106" s="35">
        <f t="shared" si="9"/>
        <v>0</v>
      </c>
      <c r="F106" s="30">
        <f t="shared" si="10"/>
        <v>1110.2050194164945</v>
      </c>
      <c r="G106" s="30">
        <f t="shared" si="11"/>
        <v>946.43155199776152</v>
      </c>
      <c r="H106" s="30">
        <f t="shared" si="15"/>
        <v>163.77346741873293</v>
      </c>
      <c r="I106" s="30">
        <f t="shared" si="12"/>
        <v>31808.261931748828</v>
      </c>
      <c r="J106" s="26"/>
      <c r="K106" s="26"/>
    </row>
    <row r="107" spans="1:11" x14ac:dyDescent="0.25">
      <c r="A107" s="27">
        <f>IF(Values_Entered,A106+1,"")</f>
        <v>90</v>
      </c>
      <c r="B107" s="28">
        <f t="shared" si="8"/>
        <v>45474</v>
      </c>
      <c r="C107" s="30">
        <f t="shared" si="13"/>
        <v>31808.261931748828</v>
      </c>
      <c r="D107" s="30">
        <f t="shared" si="14"/>
        <v>1110.2050194164945</v>
      </c>
      <c r="E107" s="35">
        <f t="shared" si="9"/>
        <v>0</v>
      </c>
      <c r="F107" s="30">
        <f t="shared" si="10"/>
        <v>1110.2050194164945</v>
      </c>
      <c r="G107" s="30">
        <f t="shared" si="11"/>
        <v>951.16370975775033</v>
      </c>
      <c r="H107" s="30">
        <f t="shared" si="15"/>
        <v>159.04130965874413</v>
      </c>
      <c r="I107" s="30">
        <f t="shared" si="12"/>
        <v>30857.098221991077</v>
      </c>
      <c r="J107" s="26"/>
      <c r="K107" s="26"/>
    </row>
    <row r="108" spans="1:11" x14ac:dyDescent="0.25">
      <c r="A108" s="27">
        <f>IF(Values_Entered,A107+1,"")</f>
        <v>91</v>
      </c>
      <c r="B108" s="28">
        <f t="shared" si="8"/>
        <v>45505</v>
      </c>
      <c r="C108" s="30">
        <f t="shared" si="13"/>
        <v>30857.098221991077</v>
      </c>
      <c r="D108" s="30">
        <f t="shared" si="14"/>
        <v>1110.2050194164945</v>
      </c>
      <c r="E108" s="35">
        <f t="shared" si="9"/>
        <v>0</v>
      </c>
      <c r="F108" s="30">
        <f t="shared" si="10"/>
        <v>1110.2050194164945</v>
      </c>
      <c r="G108" s="30">
        <f t="shared" si="11"/>
        <v>955.91952830653906</v>
      </c>
      <c r="H108" s="30">
        <f t="shared" si="15"/>
        <v>154.28549110995536</v>
      </c>
      <c r="I108" s="30">
        <f t="shared" si="12"/>
        <v>29901.178693684538</v>
      </c>
      <c r="J108" s="26"/>
      <c r="K108" s="26"/>
    </row>
    <row r="109" spans="1:11" x14ac:dyDescent="0.25">
      <c r="A109" s="27">
        <f>IF(Values_Entered,A108+1,"")</f>
        <v>92</v>
      </c>
      <c r="B109" s="28">
        <f t="shared" si="8"/>
        <v>45536</v>
      </c>
      <c r="C109" s="30">
        <f t="shared" si="13"/>
        <v>29901.178693684538</v>
      </c>
      <c r="D109" s="30">
        <f t="shared" si="14"/>
        <v>1110.2050194164945</v>
      </c>
      <c r="E109" s="35">
        <f t="shared" si="9"/>
        <v>0</v>
      </c>
      <c r="F109" s="30">
        <f t="shared" si="10"/>
        <v>1110.2050194164945</v>
      </c>
      <c r="G109" s="30">
        <f t="shared" si="11"/>
        <v>960.69912594807181</v>
      </c>
      <c r="H109" s="30">
        <f t="shared" si="15"/>
        <v>149.50589346842267</v>
      </c>
      <c r="I109" s="30">
        <f t="shared" si="12"/>
        <v>28940.479567736467</v>
      </c>
      <c r="J109" s="26"/>
      <c r="K109" s="26"/>
    </row>
    <row r="110" spans="1:11" x14ac:dyDescent="0.25">
      <c r="A110" s="27">
        <f>IF(Values_Entered,A109+1,"")</f>
        <v>93</v>
      </c>
      <c r="B110" s="28">
        <f t="shared" si="8"/>
        <v>45566</v>
      </c>
      <c r="C110" s="30">
        <f t="shared" si="13"/>
        <v>28940.479567736467</v>
      </c>
      <c r="D110" s="30">
        <f t="shared" si="14"/>
        <v>1110.2050194164945</v>
      </c>
      <c r="E110" s="35">
        <f t="shared" si="9"/>
        <v>0</v>
      </c>
      <c r="F110" s="30">
        <f t="shared" si="10"/>
        <v>1110.2050194164945</v>
      </c>
      <c r="G110" s="30">
        <f t="shared" si="11"/>
        <v>965.50262157781208</v>
      </c>
      <c r="H110" s="30">
        <f t="shared" si="15"/>
        <v>144.70239783868234</v>
      </c>
      <c r="I110" s="30">
        <f t="shared" si="12"/>
        <v>27974.976946158655</v>
      </c>
      <c r="J110" s="26"/>
      <c r="K110" s="26"/>
    </row>
    <row r="111" spans="1:11" x14ac:dyDescent="0.25">
      <c r="A111" s="27">
        <f>IF(Values_Entered,A110+1,"")</f>
        <v>94</v>
      </c>
      <c r="B111" s="28">
        <f t="shared" si="8"/>
        <v>45597</v>
      </c>
      <c r="C111" s="30">
        <f t="shared" si="13"/>
        <v>27974.976946158655</v>
      </c>
      <c r="D111" s="30">
        <f t="shared" si="14"/>
        <v>1110.2050194164945</v>
      </c>
      <c r="E111" s="35">
        <f t="shared" si="9"/>
        <v>0</v>
      </c>
      <c r="F111" s="30">
        <f t="shared" si="10"/>
        <v>1110.2050194164945</v>
      </c>
      <c r="G111" s="30">
        <f t="shared" si="11"/>
        <v>970.33013468570118</v>
      </c>
      <c r="H111" s="30">
        <f t="shared" si="15"/>
        <v>139.87488473079327</v>
      </c>
      <c r="I111" s="30">
        <f t="shared" si="12"/>
        <v>27004.646811472954</v>
      </c>
      <c r="J111" s="26"/>
      <c r="K111" s="26"/>
    </row>
    <row r="112" spans="1:11" x14ac:dyDescent="0.25">
      <c r="A112" s="27">
        <f>IF(Values_Entered,A111+1,"")</f>
        <v>95</v>
      </c>
      <c r="B112" s="28">
        <f t="shared" si="8"/>
        <v>45627</v>
      </c>
      <c r="C112" s="30">
        <f t="shared" si="13"/>
        <v>27004.646811472954</v>
      </c>
      <c r="D112" s="30">
        <f t="shared" si="14"/>
        <v>1110.2050194164945</v>
      </c>
      <c r="E112" s="35">
        <f t="shared" si="9"/>
        <v>0</v>
      </c>
      <c r="F112" s="30">
        <f t="shared" si="10"/>
        <v>1110.2050194164945</v>
      </c>
      <c r="G112" s="30">
        <f t="shared" si="11"/>
        <v>975.18178535912966</v>
      </c>
      <c r="H112" s="30">
        <f t="shared" si="15"/>
        <v>135.02323405736476</v>
      </c>
      <c r="I112" s="30">
        <f t="shared" si="12"/>
        <v>26029.465026113823</v>
      </c>
      <c r="J112" s="26"/>
      <c r="K112" s="26"/>
    </row>
    <row r="113" spans="1:11" x14ac:dyDescent="0.25">
      <c r="A113" s="27">
        <f>IF(Values_Entered,A112+1,"")</f>
        <v>96</v>
      </c>
      <c r="B113" s="28">
        <f t="shared" si="8"/>
        <v>45658</v>
      </c>
      <c r="C113" s="30">
        <f t="shared" si="13"/>
        <v>26029.465026113823</v>
      </c>
      <c r="D113" s="30">
        <f t="shared" si="14"/>
        <v>1110.2050194164945</v>
      </c>
      <c r="E113" s="35">
        <f t="shared" si="9"/>
        <v>0</v>
      </c>
      <c r="F113" s="30">
        <f t="shared" si="10"/>
        <v>1110.2050194164945</v>
      </c>
      <c r="G113" s="30">
        <f t="shared" si="11"/>
        <v>980.05769428592532</v>
      </c>
      <c r="H113" s="30">
        <f t="shared" si="15"/>
        <v>130.1473251305691</v>
      </c>
      <c r="I113" s="30">
        <f t="shared" si="12"/>
        <v>25049.407331827897</v>
      </c>
      <c r="J113" s="26"/>
      <c r="K113" s="26"/>
    </row>
    <row r="114" spans="1:11" x14ac:dyDescent="0.25">
      <c r="A114" s="27">
        <f>IF(Values_Entered,A113+1,"")</f>
        <v>97</v>
      </c>
      <c r="B114" s="28">
        <f t="shared" si="8"/>
        <v>45689</v>
      </c>
      <c r="C114" s="30">
        <f t="shared" si="13"/>
        <v>25049.407331827897</v>
      </c>
      <c r="D114" s="30">
        <f t="shared" si="14"/>
        <v>1110.2050194164945</v>
      </c>
      <c r="E114" s="35">
        <f t="shared" si="9"/>
        <v>0</v>
      </c>
      <c r="F114" s="30">
        <f t="shared" si="10"/>
        <v>1110.2050194164945</v>
      </c>
      <c r="G114" s="30">
        <f t="shared" si="11"/>
        <v>984.95798275735501</v>
      </c>
      <c r="H114" s="30">
        <f t="shared" si="15"/>
        <v>125.24703665913948</v>
      </c>
      <c r="I114" s="30">
        <f t="shared" si="12"/>
        <v>24064.449349070543</v>
      </c>
      <c r="J114" s="26"/>
      <c r="K114" s="26"/>
    </row>
    <row r="115" spans="1:11" x14ac:dyDescent="0.25">
      <c r="A115" s="27">
        <f>IF(Values_Entered,A114+1,"")</f>
        <v>98</v>
      </c>
      <c r="B115" s="28">
        <f t="shared" si="8"/>
        <v>45717</v>
      </c>
      <c r="C115" s="30">
        <f t="shared" si="13"/>
        <v>24064.449349070543</v>
      </c>
      <c r="D115" s="30">
        <f t="shared" si="14"/>
        <v>1110.2050194164945</v>
      </c>
      <c r="E115" s="35">
        <f t="shared" si="9"/>
        <v>0</v>
      </c>
      <c r="F115" s="30">
        <f t="shared" si="10"/>
        <v>1110.2050194164945</v>
      </c>
      <c r="G115" s="30">
        <f t="shared" si="11"/>
        <v>989.88277267114177</v>
      </c>
      <c r="H115" s="30">
        <f t="shared" si="15"/>
        <v>120.3222467453527</v>
      </c>
      <c r="I115" s="30">
        <f t="shared" si="12"/>
        <v>23074.5665763994</v>
      </c>
      <c r="J115" s="26"/>
      <c r="K115" s="26"/>
    </row>
    <row r="116" spans="1:11" x14ac:dyDescent="0.25">
      <c r="A116" s="27">
        <f>IF(Values_Entered,A115+1,"")</f>
        <v>99</v>
      </c>
      <c r="B116" s="28">
        <f t="shared" si="8"/>
        <v>45748</v>
      </c>
      <c r="C116" s="30">
        <f t="shared" si="13"/>
        <v>23074.5665763994</v>
      </c>
      <c r="D116" s="30">
        <f t="shared" si="14"/>
        <v>1110.2050194164945</v>
      </c>
      <c r="E116" s="35">
        <f t="shared" si="9"/>
        <v>0</v>
      </c>
      <c r="F116" s="30">
        <f t="shared" si="10"/>
        <v>1110.2050194164945</v>
      </c>
      <c r="G116" s="30">
        <f t="shared" si="11"/>
        <v>994.8321865344974</v>
      </c>
      <c r="H116" s="30">
        <f t="shared" si="15"/>
        <v>115.372832881997</v>
      </c>
      <c r="I116" s="30">
        <f t="shared" si="12"/>
        <v>22079.734389864901</v>
      </c>
      <c r="J116" s="26"/>
      <c r="K116" s="26"/>
    </row>
    <row r="117" spans="1:11" x14ac:dyDescent="0.25">
      <c r="A117" s="27">
        <f>IF(Values_Entered,A116+1,"")</f>
        <v>100</v>
      </c>
      <c r="B117" s="28">
        <f t="shared" si="8"/>
        <v>45778</v>
      </c>
      <c r="C117" s="30">
        <f t="shared" si="13"/>
        <v>22079.734389864901</v>
      </c>
      <c r="D117" s="30">
        <f t="shared" si="14"/>
        <v>1110.2050194164945</v>
      </c>
      <c r="E117" s="35">
        <f t="shared" si="9"/>
        <v>0</v>
      </c>
      <c r="F117" s="30">
        <f t="shared" si="10"/>
        <v>1110.2050194164945</v>
      </c>
      <c r="G117" s="30">
        <f t="shared" si="11"/>
        <v>999.80634746716999</v>
      </c>
      <c r="H117" s="30">
        <f t="shared" si="15"/>
        <v>110.39867194932451</v>
      </c>
      <c r="I117" s="30">
        <f t="shared" si="12"/>
        <v>21079.928042397732</v>
      </c>
      <c r="J117" s="26"/>
      <c r="K117" s="26"/>
    </row>
    <row r="118" spans="1:11" x14ac:dyDescent="0.25">
      <c r="A118" s="27">
        <f>IF(Values_Entered,A117+1,"")</f>
        <v>101</v>
      </c>
      <c r="B118" s="28">
        <f t="shared" si="8"/>
        <v>45809</v>
      </c>
      <c r="C118" s="30">
        <f t="shared" si="13"/>
        <v>21079.928042397732</v>
      </c>
      <c r="D118" s="30">
        <f t="shared" si="14"/>
        <v>1110.2050194164945</v>
      </c>
      <c r="E118" s="35">
        <f t="shared" si="9"/>
        <v>0</v>
      </c>
      <c r="F118" s="30">
        <f t="shared" si="10"/>
        <v>1110.2050194164945</v>
      </c>
      <c r="G118" s="30">
        <f t="shared" si="11"/>
        <v>1004.8053792045058</v>
      </c>
      <c r="H118" s="30">
        <f t="shared" si="15"/>
        <v>105.39964021198865</v>
      </c>
      <c r="I118" s="30">
        <f t="shared" si="12"/>
        <v>20075.122663193226</v>
      </c>
      <c r="J118" s="26"/>
      <c r="K118" s="26"/>
    </row>
    <row r="119" spans="1:11" x14ac:dyDescent="0.25">
      <c r="A119" s="27">
        <f>IF(Values_Entered,A118+1,"")</f>
        <v>102</v>
      </c>
      <c r="B119" s="28">
        <f t="shared" si="8"/>
        <v>45839</v>
      </c>
      <c r="C119" s="30">
        <f t="shared" si="13"/>
        <v>20075.122663193226</v>
      </c>
      <c r="D119" s="30">
        <f t="shared" si="14"/>
        <v>1110.2050194164945</v>
      </c>
      <c r="E119" s="35">
        <f t="shared" si="9"/>
        <v>0</v>
      </c>
      <c r="F119" s="30">
        <f t="shared" si="10"/>
        <v>1110.2050194164945</v>
      </c>
      <c r="G119" s="30">
        <f t="shared" si="11"/>
        <v>1009.8294061005283</v>
      </c>
      <c r="H119" s="30">
        <f t="shared" si="15"/>
        <v>100.37561331596612</v>
      </c>
      <c r="I119" s="30">
        <f t="shared" si="12"/>
        <v>19065.293257092697</v>
      </c>
      <c r="J119" s="26"/>
      <c r="K119" s="26"/>
    </row>
    <row r="120" spans="1:11" x14ac:dyDescent="0.25">
      <c r="A120" s="27">
        <f>IF(Values_Entered,A119+1,"")</f>
        <v>103</v>
      </c>
      <c r="B120" s="28">
        <f t="shared" si="8"/>
        <v>45870</v>
      </c>
      <c r="C120" s="30">
        <f t="shared" si="13"/>
        <v>19065.293257092697</v>
      </c>
      <c r="D120" s="30">
        <f t="shared" si="14"/>
        <v>1110.2050194164945</v>
      </c>
      <c r="E120" s="35">
        <f t="shared" si="9"/>
        <v>0</v>
      </c>
      <c r="F120" s="30">
        <f t="shared" si="10"/>
        <v>1110.2050194164945</v>
      </c>
      <c r="G120" s="30">
        <f t="shared" si="11"/>
        <v>1014.8785531310309</v>
      </c>
      <c r="H120" s="30">
        <f t="shared" si="15"/>
        <v>95.326466285463482</v>
      </c>
      <c r="I120" s="30">
        <f t="shared" si="12"/>
        <v>18050.414703961666</v>
      </c>
      <c r="J120" s="26"/>
      <c r="K120" s="26"/>
    </row>
    <row r="121" spans="1:11" x14ac:dyDescent="0.25">
      <c r="A121" s="27">
        <f>IF(Values_Entered,A120+1,"")</f>
        <v>104</v>
      </c>
      <c r="B121" s="28">
        <f t="shared" si="8"/>
        <v>45901</v>
      </c>
      <c r="C121" s="30">
        <f t="shared" si="13"/>
        <v>18050.414703961666</v>
      </c>
      <c r="D121" s="30">
        <f t="shared" si="14"/>
        <v>1110.2050194164945</v>
      </c>
      <c r="E121" s="35">
        <f t="shared" si="9"/>
        <v>0</v>
      </c>
      <c r="F121" s="30">
        <f t="shared" si="10"/>
        <v>1110.2050194164945</v>
      </c>
      <c r="G121" s="30">
        <f t="shared" si="11"/>
        <v>1019.9529458966862</v>
      </c>
      <c r="H121" s="30">
        <f t="shared" si="15"/>
        <v>90.25207351980832</v>
      </c>
      <c r="I121" s="30">
        <f t="shared" si="12"/>
        <v>17030.461758064979</v>
      </c>
      <c r="J121" s="26"/>
      <c r="K121" s="26"/>
    </row>
    <row r="122" spans="1:11" x14ac:dyDescent="0.25">
      <c r="A122" s="27">
        <f>IF(Values_Entered,A121+1,"")</f>
        <v>105</v>
      </c>
      <c r="B122" s="28">
        <f t="shared" si="8"/>
        <v>45931</v>
      </c>
      <c r="C122" s="30">
        <f t="shared" si="13"/>
        <v>17030.461758064979</v>
      </c>
      <c r="D122" s="30">
        <f t="shared" si="14"/>
        <v>1110.2050194164945</v>
      </c>
      <c r="E122" s="35">
        <f t="shared" si="9"/>
        <v>0</v>
      </c>
      <c r="F122" s="30">
        <f t="shared" si="10"/>
        <v>1110.2050194164945</v>
      </c>
      <c r="G122" s="30">
        <f t="shared" si="11"/>
        <v>1025.0527106261695</v>
      </c>
      <c r="H122" s="30">
        <f t="shared" si="15"/>
        <v>85.152308790324895</v>
      </c>
      <c r="I122" s="30">
        <f t="shared" si="12"/>
        <v>16005.40904743881</v>
      </c>
      <c r="J122" s="26"/>
      <c r="K122" s="26"/>
    </row>
    <row r="123" spans="1:11" x14ac:dyDescent="0.25">
      <c r="A123" s="27">
        <f>IF(Values_Entered,A122+1,"")</f>
        <v>106</v>
      </c>
      <c r="B123" s="28">
        <f t="shared" si="8"/>
        <v>45962</v>
      </c>
      <c r="C123" s="30">
        <f t="shared" si="13"/>
        <v>16005.40904743881</v>
      </c>
      <c r="D123" s="30">
        <f t="shared" si="14"/>
        <v>1110.2050194164945</v>
      </c>
      <c r="E123" s="35">
        <f t="shared" si="9"/>
        <v>0</v>
      </c>
      <c r="F123" s="30">
        <f t="shared" si="10"/>
        <v>1110.2050194164945</v>
      </c>
      <c r="G123" s="30">
        <f t="shared" si="11"/>
        <v>1030.1779741793005</v>
      </c>
      <c r="H123" s="30">
        <f t="shared" si="15"/>
        <v>80.027045237194045</v>
      </c>
      <c r="I123" s="30">
        <f t="shared" si="12"/>
        <v>14975.231073259511</v>
      </c>
      <c r="J123" s="26"/>
      <c r="K123" s="26"/>
    </row>
    <row r="124" spans="1:11" x14ac:dyDescent="0.25">
      <c r="A124" s="27">
        <f>IF(Values_Entered,A123+1,"")</f>
        <v>107</v>
      </c>
      <c r="B124" s="28">
        <f t="shared" si="8"/>
        <v>45992</v>
      </c>
      <c r="C124" s="30">
        <f t="shared" si="13"/>
        <v>14975.231073259511</v>
      </c>
      <c r="D124" s="30">
        <f t="shared" si="14"/>
        <v>1110.2050194164945</v>
      </c>
      <c r="E124" s="35">
        <f t="shared" si="9"/>
        <v>0</v>
      </c>
      <c r="F124" s="30">
        <f t="shared" si="10"/>
        <v>1110.2050194164945</v>
      </c>
      <c r="G124" s="30">
        <f t="shared" si="11"/>
        <v>1035.3288640501969</v>
      </c>
      <c r="H124" s="30">
        <f t="shared" si="15"/>
        <v>74.876155366297553</v>
      </c>
      <c r="I124" s="30">
        <f t="shared" si="12"/>
        <v>13939.902209209315</v>
      </c>
      <c r="J124" s="26"/>
      <c r="K124" s="26"/>
    </row>
    <row r="125" spans="1:11" x14ac:dyDescent="0.25">
      <c r="A125" s="27">
        <f>IF(Values_Entered,A124+1,"")</f>
        <v>108</v>
      </c>
      <c r="B125" s="28">
        <f t="shared" si="8"/>
        <v>46023</v>
      </c>
      <c r="C125" s="30">
        <f t="shared" si="13"/>
        <v>13939.902209209315</v>
      </c>
      <c r="D125" s="30">
        <f t="shared" si="14"/>
        <v>1110.2050194164945</v>
      </c>
      <c r="E125" s="35">
        <f t="shared" si="9"/>
        <v>0</v>
      </c>
      <c r="F125" s="30">
        <f t="shared" si="10"/>
        <v>1110.2050194164945</v>
      </c>
      <c r="G125" s="30">
        <f t="shared" si="11"/>
        <v>1040.5055083704478</v>
      </c>
      <c r="H125" s="30">
        <f t="shared" si="15"/>
        <v>69.699511046046567</v>
      </c>
      <c r="I125" s="30">
        <f t="shared" si="12"/>
        <v>12899.396700838866</v>
      </c>
      <c r="J125" s="26"/>
      <c r="K125" s="26"/>
    </row>
    <row r="126" spans="1:11" x14ac:dyDescent="0.25">
      <c r="A126" s="27">
        <f>IF(Values_Entered,A125+1,"")</f>
        <v>109</v>
      </c>
      <c r="B126" s="28">
        <f t="shared" si="8"/>
        <v>46054</v>
      </c>
      <c r="C126" s="30">
        <f t="shared" si="13"/>
        <v>12899.396700838866</v>
      </c>
      <c r="D126" s="30">
        <f t="shared" si="14"/>
        <v>1110.2050194164945</v>
      </c>
      <c r="E126" s="35">
        <f t="shared" si="9"/>
        <v>0</v>
      </c>
      <c r="F126" s="30">
        <f t="shared" si="10"/>
        <v>1110.2050194164945</v>
      </c>
      <c r="G126" s="30">
        <f t="shared" si="11"/>
        <v>1045.7080359123001</v>
      </c>
      <c r="H126" s="30">
        <f t="shared" si="15"/>
        <v>64.496983504194333</v>
      </c>
      <c r="I126" s="30">
        <f t="shared" si="12"/>
        <v>11853.688664926565</v>
      </c>
      <c r="J126" s="26"/>
      <c r="K126" s="26"/>
    </row>
    <row r="127" spans="1:11" x14ac:dyDescent="0.25">
      <c r="A127" s="27">
        <f>IF(Values_Entered,A126+1,"")</f>
        <v>110</v>
      </c>
      <c r="B127" s="28">
        <f t="shared" si="8"/>
        <v>46082</v>
      </c>
      <c r="C127" s="30">
        <f t="shared" si="13"/>
        <v>11853.688664926565</v>
      </c>
      <c r="D127" s="30">
        <f t="shared" si="14"/>
        <v>1110.2050194164945</v>
      </c>
      <c r="E127" s="35">
        <f t="shared" si="9"/>
        <v>0</v>
      </c>
      <c r="F127" s="30">
        <f t="shared" si="10"/>
        <v>1110.2050194164945</v>
      </c>
      <c r="G127" s="30">
        <f t="shared" si="11"/>
        <v>1050.9365760918615</v>
      </c>
      <c r="H127" s="30">
        <f t="shared" si="15"/>
        <v>59.26844332463282</v>
      </c>
      <c r="I127" s="30">
        <f t="shared" si="12"/>
        <v>10802.752088834704</v>
      </c>
      <c r="J127" s="26"/>
      <c r="K127" s="26"/>
    </row>
    <row r="128" spans="1:11" x14ac:dyDescent="0.25">
      <c r="A128" s="27">
        <f>IF(Values_Entered,A127+1,"")</f>
        <v>111</v>
      </c>
      <c r="B128" s="28">
        <f t="shared" si="8"/>
        <v>46113</v>
      </c>
      <c r="C128" s="30">
        <f t="shared" si="13"/>
        <v>10802.752088834704</v>
      </c>
      <c r="D128" s="30">
        <f t="shared" si="14"/>
        <v>1110.2050194164945</v>
      </c>
      <c r="E128" s="35">
        <f t="shared" si="9"/>
        <v>0</v>
      </c>
      <c r="F128" s="30">
        <f t="shared" si="10"/>
        <v>1110.2050194164945</v>
      </c>
      <c r="G128" s="30">
        <f t="shared" si="11"/>
        <v>1056.1912589723208</v>
      </c>
      <c r="H128" s="30">
        <f t="shared" si="15"/>
        <v>54.013760444173521</v>
      </c>
      <c r="I128" s="30">
        <f t="shared" si="12"/>
        <v>9746.5608298623829</v>
      </c>
      <c r="J128" s="26"/>
      <c r="K128" s="26"/>
    </row>
    <row r="129" spans="1:11" x14ac:dyDescent="0.25">
      <c r="A129" s="27">
        <f>IF(Values_Entered,A128+1,"")</f>
        <v>112</v>
      </c>
      <c r="B129" s="28">
        <f t="shared" si="8"/>
        <v>46143</v>
      </c>
      <c r="C129" s="30">
        <f t="shared" si="13"/>
        <v>9746.5608298623829</v>
      </c>
      <c r="D129" s="30">
        <f t="shared" si="14"/>
        <v>1110.2050194164945</v>
      </c>
      <c r="E129" s="35">
        <f t="shared" si="9"/>
        <v>0</v>
      </c>
      <c r="F129" s="30">
        <f t="shared" si="10"/>
        <v>1110.2050194164945</v>
      </c>
      <c r="G129" s="30">
        <f t="shared" si="11"/>
        <v>1061.4722152671825</v>
      </c>
      <c r="H129" s="30">
        <f t="shared" si="15"/>
        <v>48.73280414931191</v>
      </c>
      <c r="I129" s="30">
        <f t="shared" si="12"/>
        <v>8685.0886145952009</v>
      </c>
      <c r="J129" s="26"/>
      <c r="K129" s="26"/>
    </row>
    <row r="130" spans="1:11" x14ac:dyDescent="0.25">
      <c r="A130" s="27">
        <f>IF(Values_Entered,A129+1,"")</f>
        <v>113</v>
      </c>
      <c r="B130" s="28">
        <f t="shared" si="8"/>
        <v>46174</v>
      </c>
      <c r="C130" s="30">
        <f t="shared" si="13"/>
        <v>8685.0886145952009</v>
      </c>
      <c r="D130" s="30">
        <f t="shared" si="14"/>
        <v>1110.2050194164945</v>
      </c>
      <c r="E130" s="35">
        <f t="shared" si="9"/>
        <v>0</v>
      </c>
      <c r="F130" s="30">
        <f t="shared" si="10"/>
        <v>1110.2050194164945</v>
      </c>
      <c r="G130" s="30">
        <f t="shared" si="11"/>
        <v>1066.7795763435186</v>
      </c>
      <c r="H130" s="30">
        <f t="shared" si="15"/>
        <v>43.425443072976002</v>
      </c>
      <c r="I130" s="30">
        <f t="shared" si="12"/>
        <v>7618.3090382516821</v>
      </c>
      <c r="J130" s="26"/>
      <c r="K130" s="26"/>
    </row>
    <row r="131" spans="1:11" x14ac:dyDescent="0.25">
      <c r="A131" s="27">
        <f>IF(Values_Entered,A130+1,"")</f>
        <v>114</v>
      </c>
      <c r="B131" s="28">
        <f t="shared" si="8"/>
        <v>46204</v>
      </c>
      <c r="C131" s="30">
        <f t="shared" si="13"/>
        <v>7618.3090382516821</v>
      </c>
      <c r="D131" s="30">
        <f t="shared" si="14"/>
        <v>1110.2050194164945</v>
      </c>
      <c r="E131" s="35">
        <f t="shared" si="9"/>
        <v>0</v>
      </c>
      <c r="F131" s="30">
        <f t="shared" si="10"/>
        <v>1110.2050194164945</v>
      </c>
      <c r="G131" s="30">
        <f t="shared" si="11"/>
        <v>1072.1134742252361</v>
      </c>
      <c r="H131" s="30">
        <f t="shared" si="15"/>
        <v>38.091545191258412</v>
      </c>
      <c r="I131" s="30">
        <f t="shared" si="12"/>
        <v>6546.1955640264459</v>
      </c>
      <c r="J131" s="26"/>
      <c r="K131" s="26"/>
    </row>
    <row r="132" spans="1:11" x14ac:dyDescent="0.25">
      <c r="A132" s="27">
        <f>IF(Values_Entered,A131+1,"")</f>
        <v>115</v>
      </c>
      <c r="B132" s="28">
        <f t="shared" si="8"/>
        <v>46235</v>
      </c>
      <c r="C132" s="30">
        <f t="shared" si="13"/>
        <v>6546.1955640264459</v>
      </c>
      <c r="D132" s="30">
        <f t="shared" si="14"/>
        <v>1110.2050194164945</v>
      </c>
      <c r="E132" s="35">
        <f t="shared" si="9"/>
        <v>0</v>
      </c>
      <c r="F132" s="30">
        <f t="shared" si="10"/>
        <v>1110.2050194164945</v>
      </c>
      <c r="G132" s="30">
        <f t="shared" si="11"/>
        <v>1077.4740415963622</v>
      </c>
      <c r="H132" s="30">
        <f t="shared" si="15"/>
        <v>32.730977820132232</v>
      </c>
      <c r="I132" s="30">
        <f t="shared" si="12"/>
        <v>5468.7215224300835</v>
      </c>
      <c r="J132" s="26"/>
      <c r="K132" s="26"/>
    </row>
    <row r="133" spans="1:11" x14ac:dyDescent="0.25">
      <c r="A133" s="27">
        <f>IF(Values_Entered,A132+1,"")</f>
        <v>116</v>
      </c>
      <c r="B133" s="28">
        <f t="shared" si="8"/>
        <v>46266</v>
      </c>
      <c r="C133" s="30">
        <f t="shared" si="13"/>
        <v>5468.7215224300835</v>
      </c>
      <c r="D133" s="30">
        <f t="shared" si="14"/>
        <v>1110.2050194164945</v>
      </c>
      <c r="E133" s="35">
        <f t="shared" si="9"/>
        <v>0</v>
      </c>
      <c r="F133" s="30">
        <f t="shared" si="10"/>
        <v>1110.2050194164945</v>
      </c>
      <c r="G133" s="30">
        <f t="shared" si="11"/>
        <v>1082.861411804344</v>
      </c>
      <c r="H133" s="30">
        <f t="shared" si="15"/>
        <v>27.343607612150418</v>
      </c>
      <c r="I133" s="30">
        <f t="shared" si="12"/>
        <v>4385.8601106257393</v>
      </c>
      <c r="J133" s="26"/>
      <c r="K133" s="26"/>
    </row>
    <row r="134" spans="1:11" x14ac:dyDescent="0.25">
      <c r="A134" s="27">
        <f>IF(Values_Entered,A133+1,"")</f>
        <v>117</v>
      </c>
      <c r="B134" s="28">
        <f t="shared" si="8"/>
        <v>46296</v>
      </c>
      <c r="C134" s="30">
        <f t="shared" si="13"/>
        <v>4385.8601106257393</v>
      </c>
      <c r="D134" s="30">
        <f t="shared" si="14"/>
        <v>1110.2050194164945</v>
      </c>
      <c r="E134" s="35">
        <f t="shared" si="9"/>
        <v>0</v>
      </c>
      <c r="F134" s="30">
        <f t="shared" si="10"/>
        <v>1110.2050194164945</v>
      </c>
      <c r="G134" s="30">
        <f t="shared" si="11"/>
        <v>1088.2757188633657</v>
      </c>
      <c r="H134" s="30">
        <f t="shared" si="15"/>
        <v>21.929300553128694</v>
      </c>
      <c r="I134" s="30">
        <f t="shared" si="12"/>
        <v>3297.5843917623733</v>
      </c>
      <c r="J134" s="26"/>
      <c r="K134" s="26"/>
    </row>
    <row r="135" spans="1:11" x14ac:dyDescent="0.25">
      <c r="A135" s="27">
        <f>IF(Values_Entered,A134+1,"")</f>
        <v>118</v>
      </c>
      <c r="B135" s="28">
        <f t="shared" si="8"/>
        <v>46327</v>
      </c>
      <c r="C135" s="30">
        <f t="shared" si="13"/>
        <v>3297.5843917623733</v>
      </c>
      <c r="D135" s="30">
        <f t="shared" si="14"/>
        <v>1110.2050194164945</v>
      </c>
      <c r="E135" s="35">
        <f t="shared" si="9"/>
        <v>0</v>
      </c>
      <c r="F135" s="30">
        <f t="shared" si="10"/>
        <v>1110.2050194164945</v>
      </c>
      <c r="G135" s="30">
        <f t="shared" si="11"/>
        <v>1093.7170974576825</v>
      </c>
      <c r="H135" s="30">
        <f t="shared" si="15"/>
        <v>16.487921958811867</v>
      </c>
      <c r="I135" s="30">
        <f t="shared" si="12"/>
        <v>2203.8672943046909</v>
      </c>
      <c r="J135" s="26"/>
      <c r="K135" s="26"/>
    </row>
    <row r="136" spans="1:11" x14ac:dyDescent="0.25">
      <c r="A136" s="27">
        <f>IF(Values_Entered,A135+1,"")</f>
        <v>119</v>
      </c>
      <c r="B136" s="28">
        <f t="shared" si="8"/>
        <v>46357</v>
      </c>
      <c r="C136" s="30">
        <f t="shared" si="13"/>
        <v>2203.8672943046909</v>
      </c>
      <c r="D136" s="30">
        <f t="shared" si="14"/>
        <v>1110.2050194164945</v>
      </c>
      <c r="E136" s="35">
        <f t="shared" si="9"/>
        <v>0</v>
      </c>
      <c r="F136" s="30">
        <f t="shared" si="10"/>
        <v>1110.2050194164945</v>
      </c>
      <c r="G136" s="30">
        <f t="shared" si="11"/>
        <v>1099.1856829449709</v>
      </c>
      <c r="H136" s="30">
        <f t="shared" si="15"/>
        <v>11.019336471523454</v>
      </c>
      <c r="I136" s="30">
        <f t="shared" si="12"/>
        <v>1104.6816113597199</v>
      </c>
      <c r="J136" s="26"/>
      <c r="K136" s="26"/>
    </row>
    <row r="137" spans="1:11" x14ac:dyDescent="0.25">
      <c r="A137" s="27">
        <f>IF(Values_Entered,A136+1,"")</f>
        <v>120</v>
      </c>
      <c r="B137" s="28">
        <f t="shared" si="8"/>
        <v>46388</v>
      </c>
      <c r="C137" s="30">
        <f t="shared" si="13"/>
        <v>1104.6816113597199</v>
      </c>
      <c r="D137" s="30">
        <f t="shared" si="14"/>
        <v>1110.2050194164945</v>
      </c>
      <c r="E137" s="35">
        <f t="shared" si="9"/>
        <v>0</v>
      </c>
      <c r="F137" s="30">
        <f t="shared" si="10"/>
        <v>1110.2050194164945</v>
      </c>
      <c r="G137" s="30">
        <f t="shared" si="11"/>
        <v>1104.6816113596958</v>
      </c>
      <c r="H137" s="30">
        <f t="shared" si="15"/>
        <v>5.5234080567985986</v>
      </c>
      <c r="I137" s="30">
        <f t="shared" si="12"/>
        <v>2.4101609596982598E-11</v>
      </c>
      <c r="J137" s="26"/>
      <c r="K137" s="26"/>
    </row>
    <row r="138" spans="1:11" x14ac:dyDescent="0.25">
      <c r="A138" s="27">
        <f>IF(Values_Entered,A137+1,"")</f>
        <v>121</v>
      </c>
      <c r="B138" s="28">
        <f t="shared" si="8"/>
        <v>46419</v>
      </c>
      <c r="C138" s="30">
        <f t="shared" si="13"/>
        <v>2.4101609596982598E-11</v>
      </c>
      <c r="D138" s="30">
        <f t="shared" si="14"/>
        <v>1110.2050194164945</v>
      </c>
      <c r="E138" s="35">
        <f t="shared" si="9"/>
        <v>0</v>
      </c>
      <c r="F138" s="30">
        <f t="shared" si="10"/>
        <v>1110.2050194164945</v>
      </c>
      <c r="G138" s="30">
        <f t="shared" si="11"/>
        <v>1110.2050194164942</v>
      </c>
      <c r="H138" s="30">
        <f t="shared" si="15"/>
        <v>1.2050804798491297E-13</v>
      </c>
      <c r="I138" s="30">
        <f t="shared" si="12"/>
        <v>-1110.2050194164701</v>
      </c>
      <c r="J138" s="26"/>
      <c r="K138" s="26"/>
    </row>
    <row r="139" spans="1:11" x14ac:dyDescent="0.25">
      <c r="A139" s="27">
        <f>IF(Values_Entered,A138+1,"")</f>
        <v>122</v>
      </c>
      <c r="B139" s="28">
        <f t="shared" si="8"/>
        <v>46447</v>
      </c>
      <c r="C139" s="30">
        <f t="shared" si="13"/>
        <v>-1110.2050194164701</v>
      </c>
      <c r="D139" s="30">
        <f t="shared" si="14"/>
        <v>1110.2050194164945</v>
      </c>
      <c r="E139" s="35">
        <f t="shared" si="9"/>
        <v>0</v>
      </c>
      <c r="F139" s="30">
        <f t="shared" si="10"/>
        <v>1110.2050194164945</v>
      </c>
      <c r="G139" s="30">
        <f t="shared" si="11"/>
        <v>1115.7560445135769</v>
      </c>
      <c r="H139" s="30">
        <f t="shared" si="15"/>
        <v>-5.5510250970823511</v>
      </c>
      <c r="I139" s="30">
        <f t="shared" si="12"/>
        <v>-2225.9610639300472</v>
      </c>
      <c r="J139" s="26"/>
      <c r="K139" s="26"/>
    </row>
    <row r="140" spans="1:11" x14ac:dyDescent="0.25">
      <c r="A140" s="27">
        <f>IF(Values_Entered,A139+1,"")</f>
        <v>123</v>
      </c>
      <c r="B140" s="28">
        <f t="shared" si="8"/>
        <v>46478</v>
      </c>
      <c r="C140" s="30">
        <f t="shared" si="13"/>
        <v>-2225.9610639300472</v>
      </c>
      <c r="D140" s="30">
        <f t="shared" si="14"/>
        <v>1110.2050194164945</v>
      </c>
      <c r="E140" s="35">
        <f t="shared" si="9"/>
        <v>0</v>
      </c>
      <c r="F140" s="30">
        <f t="shared" si="10"/>
        <v>1110.2050194164945</v>
      </c>
      <c r="G140" s="30">
        <f t="shared" si="11"/>
        <v>1121.3348247361446</v>
      </c>
      <c r="H140" s="30">
        <f t="shared" si="15"/>
        <v>-11.129805319650236</v>
      </c>
      <c r="I140" s="30">
        <f t="shared" si="12"/>
        <v>-3347.2958886661918</v>
      </c>
      <c r="J140" s="26"/>
      <c r="K140" s="26"/>
    </row>
    <row r="141" spans="1:11" x14ac:dyDescent="0.25">
      <c r="A141" s="27">
        <f>IF(Values_Entered,A140+1,"")</f>
        <v>124</v>
      </c>
      <c r="B141" s="28">
        <f t="shared" si="8"/>
        <v>46508</v>
      </c>
      <c r="C141" s="30">
        <f t="shared" si="13"/>
        <v>-3347.2958886661918</v>
      </c>
      <c r="D141" s="30">
        <f t="shared" si="14"/>
        <v>1110.2050194164945</v>
      </c>
      <c r="E141" s="35">
        <f t="shared" si="9"/>
        <v>0</v>
      </c>
      <c r="F141" s="30">
        <f t="shared" si="10"/>
        <v>1110.2050194164945</v>
      </c>
      <c r="G141" s="30">
        <f t="shared" si="11"/>
        <v>1126.9414988598255</v>
      </c>
      <c r="H141" s="30">
        <f t="shared" si="15"/>
        <v>-16.73647944333096</v>
      </c>
      <c r="I141" s="30">
        <f t="shared" si="12"/>
        <v>-4474.2373875260173</v>
      </c>
      <c r="J141" s="26"/>
      <c r="K141" s="26"/>
    </row>
    <row r="142" spans="1:11" x14ac:dyDescent="0.25">
      <c r="A142" s="27">
        <f>IF(Values_Entered,A141+1,"")</f>
        <v>125</v>
      </c>
      <c r="B142" s="28">
        <f t="shared" si="8"/>
        <v>46539</v>
      </c>
      <c r="C142" s="30">
        <f t="shared" si="13"/>
        <v>-4474.2373875260173</v>
      </c>
      <c r="D142" s="30">
        <f t="shared" si="14"/>
        <v>1110.2050194164945</v>
      </c>
      <c r="E142" s="35">
        <f t="shared" si="9"/>
        <v>0</v>
      </c>
      <c r="F142" s="30">
        <f t="shared" si="10"/>
        <v>1110.2050194164945</v>
      </c>
      <c r="G142" s="30">
        <f t="shared" si="11"/>
        <v>1132.5762063541245</v>
      </c>
      <c r="H142" s="30">
        <f t="shared" si="15"/>
        <v>-22.371186937630085</v>
      </c>
      <c r="I142" s="30">
        <f t="shared" si="12"/>
        <v>-5606.8135938801415</v>
      </c>
      <c r="J142" s="26"/>
      <c r="K142" s="26"/>
    </row>
    <row r="143" spans="1:11" x14ac:dyDescent="0.25">
      <c r="A143" s="27">
        <f>IF(Values_Entered,A142+1,"")</f>
        <v>126</v>
      </c>
      <c r="B143" s="28">
        <f t="shared" si="8"/>
        <v>46569</v>
      </c>
      <c r="C143" s="30">
        <f t="shared" si="13"/>
        <v>-5606.8135938801415</v>
      </c>
      <c r="D143" s="30">
        <f t="shared" si="14"/>
        <v>1110.2050194164945</v>
      </c>
      <c r="E143" s="35">
        <f t="shared" si="9"/>
        <v>0</v>
      </c>
      <c r="F143" s="30">
        <f t="shared" si="10"/>
        <v>1110.2050194164945</v>
      </c>
      <c r="G143" s="30">
        <f t="shared" si="11"/>
        <v>1138.2390873858951</v>
      </c>
      <c r="H143" s="30">
        <f t="shared" si="15"/>
        <v>-28.034067969400706</v>
      </c>
      <c r="I143" s="30">
        <f t="shared" si="12"/>
        <v>-6745.0526812660364</v>
      </c>
      <c r="J143" s="26"/>
      <c r="K143" s="26"/>
    </row>
    <row r="144" spans="1:11" x14ac:dyDescent="0.25">
      <c r="A144" s="27">
        <f>IF(Values_Entered,A143+1,"")</f>
        <v>127</v>
      </c>
      <c r="B144" s="28">
        <f t="shared" si="8"/>
        <v>46600</v>
      </c>
      <c r="C144" s="30">
        <f t="shared" si="13"/>
        <v>-6745.0526812660364</v>
      </c>
      <c r="D144" s="30">
        <f t="shared" si="14"/>
        <v>1110.2050194164945</v>
      </c>
      <c r="E144" s="35">
        <f t="shared" si="9"/>
        <v>0</v>
      </c>
      <c r="F144" s="30">
        <f t="shared" si="10"/>
        <v>1110.2050194164945</v>
      </c>
      <c r="G144" s="30">
        <f t="shared" si="11"/>
        <v>1143.9302828228247</v>
      </c>
      <c r="H144" s="30">
        <f t="shared" si="15"/>
        <v>-33.725263406330178</v>
      </c>
      <c r="I144" s="30">
        <f t="shared" si="12"/>
        <v>-7888.9829640888611</v>
      </c>
      <c r="J144" s="26"/>
      <c r="K144" s="26"/>
    </row>
    <row r="145" spans="1:11" x14ac:dyDescent="0.25">
      <c r="A145" s="27">
        <f>IF(Values_Entered,A144+1,"")</f>
        <v>128</v>
      </c>
      <c r="B145" s="28">
        <f t="shared" si="8"/>
        <v>46631</v>
      </c>
      <c r="C145" s="30">
        <f t="shared" si="13"/>
        <v>-7888.9829640888611</v>
      </c>
      <c r="D145" s="30">
        <f t="shared" si="14"/>
        <v>1110.2050194164945</v>
      </c>
      <c r="E145" s="35">
        <f t="shared" si="9"/>
        <v>0</v>
      </c>
      <c r="F145" s="30">
        <f t="shared" si="10"/>
        <v>1110.2050194164945</v>
      </c>
      <c r="G145" s="30">
        <f t="shared" si="11"/>
        <v>1149.6499342369389</v>
      </c>
      <c r="H145" s="30">
        <f t="shared" si="15"/>
        <v>-39.444914820444303</v>
      </c>
      <c r="I145" s="30">
        <f t="shared" si="12"/>
        <v>-9038.632898325799</v>
      </c>
      <c r="J145" s="26"/>
      <c r="K145" s="26"/>
    </row>
    <row r="146" spans="1:11" x14ac:dyDescent="0.25">
      <c r="A146" s="27">
        <f>IF(Values_Entered,A145+1,"")</f>
        <v>129</v>
      </c>
      <c r="B146" s="28">
        <f t="shared" si="8"/>
        <v>46661</v>
      </c>
      <c r="C146" s="30">
        <f t="shared" si="13"/>
        <v>-9038.632898325799</v>
      </c>
      <c r="D146" s="30">
        <f t="shared" si="14"/>
        <v>1110.2050194164945</v>
      </c>
      <c r="E146" s="35">
        <f t="shared" si="9"/>
        <v>0</v>
      </c>
      <c r="F146" s="30">
        <f t="shared" si="10"/>
        <v>1110.2050194164945</v>
      </c>
      <c r="G146" s="30">
        <f t="shared" si="11"/>
        <v>1155.3981839081234</v>
      </c>
      <c r="H146" s="30">
        <f t="shared" si="15"/>
        <v>-45.193164491628998</v>
      </c>
      <c r="I146" s="30">
        <f t="shared" si="12"/>
        <v>-10194.031082233923</v>
      </c>
      <c r="J146" s="26"/>
      <c r="K146" s="26"/>
    </row>
    <row r="147" spans="1:11" x14ac:dyDescent="0.25">
      <c r="A147" s="27">
        <f>IF(Values_Entered,A146+1,"")</f>
        <v>130</v>
      </c>
      <c r="B147" s="28">
        <f t="shared" ref="B147:B210" si="16">IF(Pay_Num&lt;&gt;"",DATE(YEAR(B146),MONTH(B146)+1,DAY(B146)),"")</f>
        <v>46692</v>
      </c>
      <c r="C147" s="30">
        <f t="shared" si="13"/>
        <v>-10194.031082233923</v>
      </c>
      <c r="D147" s="30">
        <f t="shared" si="14"/>
        <v>1110.2050194164945</v>
      </c>
      <c r="E147" s="35">
        <f t="shared" ref="E147:E210" si="17">IF(Pay_Num&lt;&gt;"",Scheduled_Extra_Payments,"")</f>
        <v>0</v>
      </c>
      <c r="F147" s="30">
        <f t="shared" ref="F147:F210" si="18">IF(Pay_Num&lt;&gt;"",Sched_Pay+Extra_Pay,"")</f>
        <v>1110.2050194164945</v>
      </c>
      <c r="G147" s="30">
        <f t="shared" ref="G147:G210" si="19">IF(Pay_Num&lt;&gt;"",Total_Pay-Int,"")</f>
        <v>1161.175174827664</v>
      </c>
      <c r="H147" s="30">
        <f t="shared" si="15"/>
        <v>-50.970155411169621</v>
      </c>
      <c r="I147" s="30">
        <f t="shared" ref="I147:I210" si="20">IF(Pay_Num&lt;&gt;"",Beg_Bal-Princ,"")</f>
        <v>-11355.206257061587</v>
      </c>
      <c r="J147" s="26"/>
      <c r="K147" s="26"/>
    </row>
    <row r="148" spans="1:11" x14ac:dyDescent="0.25">
      <c r="A148" s="27">
        <f>IF(Values_Entered,A147+1,"")</f>
        <v>131</v>
      </c>
      <c r="B148" s="28">
        <f t="shared" si="16"/>
        <v>46722</v>
      </c>
      <c r="C148" s="30">
        <f t="shared" ref="C148:C211" si="21">IF(Pay_Num&lt;&gt;"",I147,"")</f>
        <v>-11355.206257061587</v>
      </c>
      <c r="D148" s="30">
        <f t="shared" ref="D148:D211" si="22">IF(Pay_Num&lt;&gt;"",Scheduled_Monthly_Payment,"")</f>
        <v>1110.2050194164945</v>
      </c>
      <c r="E148" s="35">
        <f t="shared" si="17"/>
        <v>0</v>
      </c>
      <c r="F148" s="30">
        <f t="shared" si="18"/>
        <v>1110.2050194164945</v>
      </c>
      <c r="G148" s="30">
        <f t="shared" si="19"/>
        <v>1166.9810507018024</v>
      </c>
      <c r="H148" s="30">
        <f t="shared" ref="H148:H211" si="23">IF(Pay_Num&lt;&gt;"",Beg_Bal*Interest_Rate/12,"")</f>
        <v>-56.776031285307937</v>
      </c>
      <c r="I148" s="30">
        <f t="shared" si="20"/>
        <v>-12522.18730776339</v>
      </c>
      <c r="J148" s="26"/>
      <c r="K148" s="26"/>
    </row>
    <row r="149" spans="1:11" x14ac:dyDescent="0.25">
      <c r="A149" s="27">
        <f>IF(Values_Entered,A148+1,"")</f>
        <v>132</v>
      </c>
      <c r="B149" s="28">
        <f t="shared" si="16"/>
        <v>46753</v>
      </c>
      <c r="C149" s="30">
        <f t="shared" si="21"/>
        <v>-12522.18730776339</v>
      </c>
      <c r="D149" s="30">
        <f t="shared" si="22"/>
        <v>1110.2050194164945</v>
      </c>
      <c r="E149" s="35">
        <f t="shared" si="17"/>
        <v>0</v>
      </c>
      <c r="F149" s="30">
        <f t="shared" si="18"/>
        <v>1110.2050194164945</v>
      </c>
      <c r="G149" s="30">
        <f t="shared" si="19"/>
        <v>1172.8159559553114</v>
      </c>
      <c r="H149" s="30">
        <f t="shared" si="23"/>
        <v>-62.610936538816951</v>
      </c>
      <c r="I149" s="30">
        <f t="shared" si="20"/>
        <v>-13695.003263718701</v>
      </c>
      <c r="J149" s="26"/>
      <c r="K149" s="26"/>
    </row>
    <row r="150" spans="1:11" x14ac:dyDescent="0.25">
      <c r="A150" s="27">
        <f>IF(Values_Entered,A149+1,"")</f>
        <v>133</v>
      </c>
      <c r="B150" s="28">
        <f t="shared" si="16"/>
        <v>46784</v>
      </c>
      <c r="C150" s="30">
        <f t="shared" si="21"/>
        <v>-13695.003263718701</v>
      </c>
      <c r="D150" s="30">
        <f t="shared" si="22"/>
        <v>1110.2050194164945</v>
      </c>
      <c r="E150" s="35">
        <f t="shared" si="17"/>
        <v>0</v>
      </c>
      <c r="F150" s="30">
        <f t="shared" si="18"/>
        <v>1110.2050194164945</v>
      </c>
      <c r="G150" s="30">
        <f t="shared" si="19"/>
        <v>1178.680035735088</v>
      </c>
      <c r="H150" s="30">
        <f t="shared" si="23"/>
        <v>-68.475016318593504</v>
      </c>
      <c r="I150" s="30">
        <f t="shared" si="20"/>
        <v>-14873.683299453789</v>
      </c>
      <c r="J150" s="26"/>
      <c r="K150" s="26"/>
    </row>
    <row r="151" spans="1:11" x14ac:dyDescent="0.25">
      <c r="A151" s="27">
        <f>IF(Values_Entered,A150+1,"")</f>
        <v>134</v>
      </c>
      <c r="B151" s="28">
        <f t="shared" si="16"/>
        <v>46813</v>
      </c>
      <c r="C151" s="30">
        <f t="shared" si="21"/>
        <v>-14873.683299453789</v>
      </c>
      <c r="D151" s="30">
        <f t="shared" si="22"/>
        <v>1110.2050194164945</v>
      </c>
      <c r="E151" s="35">
        <f t="shared" si="17"/>
        <v>0</v>
      </c>
      <c r="F151" s="30">
        <f t="shared" si="18"/>
        <v>1110.2050194164945</v>
      </c>
      <c r="G151" s="30">
        <f t="shared" si="19"/>
        <v>1184.5734359137634</v>
      </c>
      <c r="H151" s="30">
        <f t="shared" si="23"/>
        <v>-74.368416497268939</v>
      </c>
      <c r="I151" s="30">
        <f t="shared" si="20"/>
        <v>-16058.256735367553</v>
      </c>
      <c r="J151" s="26"/>
      <c r="K151" s="26"/>
    </row>
    <row r="152" spans="1:11" x14ac:dyDescent="0.25">
      <c r="A152" s="27">
        <f>IF(Values_Entered,A151+1,"")</f>
        <v>135</v>
      </c>
      <c r="B152" s="28">
        <f t="shared" si="16"/>
        <v>46844</v>
      </c>
      <c r="C152" s="30">
        <f t="shared" si="21"/>
        <v>-16058.256735367553</v>
      </c>
      <c r="D152" s="30">
        <f t="shared" si="22"/>
        <v>1110.2050194164945</v>
      </c>
      <c r="E152" s="35">
        <f t="shared" si="17"/>
        <v>0</v>
      </c>
      <c r="F152" s="30">
        <f t="shared" si="18"/>
        <v>1110.2050194164945</v>
      </c>
      <c r="G152" s="30">
        <f t="shared" si="19"/>
        <v>1190.4963030933322</v>
      </c>
      <c r="H152" s="30">
        <f t="shared" si="23"/>
        <v>-80.291283676837764</v>
      </c>
      <c r="I152" s="30">
        <f t="shared" si="20"/>
        <v>-17248.753038460884</v>
      </c>
      <c r="J152" s="26"/>
      <c r="K152" s="26"/>
    </row>
    <row r="153" spans="1:11" x14ac:dyDescent="0.25">
      <c r="A153" s="27">
        <f>IF(Values_Entered,A152+1,"")</f>
        <v>136</v>
      </c>
      <c r="B153" s="28">
        <f t="shared" si="16"/>
        <v>46874</v>
      </c>
      <c r="C153" s="30">
        <f t="shared" si="21"/>
        <v>-17248.753038460884</v>
      </c>
      <c r="D153" s="30">
        <f t="shared" si="22"/>
        <v>1110.2050194164945</v>
      </c>
      <c r="E153" s="35">
        <f t="shared" si="17"/>
        <v>0</v>
      </c>
      <c r="F153" s="30">
        <f t="shared" si="18"/>
        <v>1110.2050194164945</v>
      </c>
      <c r="G153" s="30">
        <f t="shared" si="19"/>
        <v>1196.4487846087989</v>
      </c>
      <c r="H153" s="30">
        <f t="shared" si="23"/>
        <v>-86.243765192304409</v>
      </c>
      <c r="I153" s="30">
        <f t="shared" si="20"/>
        <v>-18445.201823069681</v>
      </c>
      <c r="J153" s="26"/>
      <c r="K153" s="26"/>
    </row>
    <row r="154" spans="1:11" x14ac:dyDescent="0.25">
      <c r="A154" s="27">
        <f>IF(Values_Entered,A153+1,"")</f>
        <v>137</v>
      </c>
      <c r="B154" s="28">
        <f t="shared" si="16"/>
        <v>46905</v>
      </c>
      <c r="C154" s="30">
        <f t="shared" si="21"/>
        <v>-18445.201823069681</v>
      </c>
      <c r="D154" s="30">
        <f t="shared" si="22"/>
        <v>1110.2050194164945</v>
      </c>
      <c r="E154" s="35">
        <f t="shared" si="17"/>
        <v>0</v>
      </c>
      <c r="F154" s="30">
        <f t="shared" si="18"/>
        <v>1110.2050194164945</v>
      </c>
      <c r="G154" s="30">
        <f t="shared" si="19"/>
        <v>1202.4310285318429</v>
      </c>
      <c r="H154" s="30">
        <f t="shared" si="23"/>
        <v>-92.226009115348404</v>
      </c>
      <c r="I154" s="30">
        <f t="shared" si="20"/>
        <v>-19647.632851601524</v>
      </c>
      <c r="J154" s="26"/>
      <c r="K154" s="26"/>
    </row>
    <row r="155" spans="1:11" x14ac:dyDescent="0.25">
      <c r="A155" s="27">
        <f>IF(Values_Entered,A154+1,"")</f>
        <v>138</v>
      </c>
      <c r="B155" s="28">
        <f t="shared" si="16"/>
        <v>46935</v>
      </c>
      <c r="C155" s="30">
        <f t="shared" si="21"/>
        <v>-19647.632851601524</v>
      </c>
      <c r="D155" s="30">
        <f t="shared" si="22"/>
        <v>1110.2050194164945</v>
      </c>
      <c r="E155" s="35">
        <f t="shared" si="17"/>
        <v>0</v>
      </c>
      <c r="F155" s="30">
        <f t="shared" si="18"/>
        <v>1110.2050194164945</v>
      </c>
      <c r="G155" s="30">
        <f t="shared" si="19"/>
        <v>1208.4431836745021</v>
      </c>
      <c r="H155" s="30">
        <f t="shared" si="23"/>
        <v>-98.238164258007615</v>
      </c>
      <c r="I155" s="30">
        <f t="shared" si="20"/>
        <v>-20856.076035276026</v>
      </c>
      <c r="J155" s="26"/>
      <c r="K155" s="26"/>
    </row>
    <row r="156" spans="1:11" x14ac:dyDescent="0.25">
      <c r="A156" s="27">
        <f>IF(Values_Entered,A155+1,"")</f>
        <v>139</v>
      </c>
      <c r="B156" s="28">
        <f t="shared" si="16"/>
        <v>46966</v>
      </c>
      <c r="C156" s="30">
        <f t="shared" si="21"/>
        <v>-20856.076035276026</v>
      </c>
      <c r="D156" s="30">
        <f t="shared" si="22"/>
        <v>1110.2050194164945</v>
      </c>
      <c r="E156" s="35">
        <f t="shared" si="17"/>
        <v>0</v>
      </c>
      <c r="F156" s="30">
        <f t="shared" si="18"/>
        <v>1110.2050194164945</v>
      </c>
      <c r="G156" s="30">
        <f t="shared" si="19"/>
        <v>1214.4853995928745</v>
      </c>
      <c r="H156" s="30">
        <f t="shared" si="23"/>
        <v>-104.28038017638012</v>
      </c>
      <c r="I156" s="30">
        <f t="shared" si="20"/>
        <v>-22070.561434868901</v>
      </c>
      <c r="J156" s="26"/>
      <c r="K156" s="26"/>
    </row>
    <row r="157" spans="1:11" x14ac:dyDescent="0.25">
      <c r="A157" s="27">
        <f>IF(Values_Entered,A156+1,"")</f>
        <v>140</v>
      </c>
      <c r="B157" s="28">
        <f t="shared" si="16"/>
        <v>46997</v>
      </c>
      <c r="C157" s="30">
        <f t="shared" si="21"/>
        <v>-22070.561434868901</v>
      </c>
      <c r="D157" s="30">
        <f t="shared" si="22"/>
        <v>1110.2050194164945</v>
      </c>
      <c r="E157" s="35">
        <f t="shared" si="17"/>
        <v>0</v>
      </c>
      <c r="F157" s="30">
        <f t="shared" si="18"/>
        <v>1110.2050194164945</v>
      </c>
      <c r="G157" s="30">
        <f t="shared" si="19"/>
        <v>1220.5578265908389</v>
      </c>
      <c r="H157" s="30">
        <f t="shared" si="23"/>
        <v>-110.35280717434451</v>
      </c>
      <c r="I157" s="30">
        <f t="shared" si="20"/>
        <v>-23291.119261459738</v>
      </c>
      <c r="J157" s="26"/>
      <c r="K157" s="26"/>
    </row>
    <row r="158" spans="1:11" x14ac:dyDescent="0.25">
      <c r="A158" s="27">
        <f>IF(Values_Entered,A157+1,"")</f>
        <v>141</v>
      </c>
      <c r="B158" s="28">
        <f t="shared" si="16"/>
        <v>47027</v>
      </c>
      <c r="C158" s="30">
        <f t="shared" si="21"/>
        <v>-23291.119261459738</v>
      </c>
      <c r="D158" s="30">
        <f t="shared" si="22"/>
        <v>1110.2050194164945</v>
      </c>
      <c r="E158" s="35">
        <f t="shared" si="17"/>
        <v>0</v>
      </c>
      <c r="F158" s="30">
        <f t="shared" si="18"/>
        <v>1110.2050194164945</v>
      </c>
      <c r="G158" s="30">
        <f t="shared" si="19"/>
        <v>1226.6606157237932</v>
      </c>
      <c r="H158" s="30">
        <f t="shared" si="23"/>
        <v>-116.45559630729868</v>
      </c>
      <c r="I158" s="30">
        <f t="shared" si="20"/>
        <v>-24517.779877183533</v>
      </c>
      <c r="J158" s="26"/>
      <c r="K158" s="26"/>
    </row>
    <row r="159" spans="1:11" x14ac:dyDescent="0.25">
      <c r="A159" s="27">
        <f>IF(Values_Entered,A158+1,"")</f>
        <v>142</v>
      </c>
      <c r="B159" s="28">
        <f t="shared" si="16"/>
        <v>47058</v>
      </c>
      <c r="C159" s="30">
        <f t="shared" si="21"/>
        <v>-24517.779877183533</v>
      </c>
      <c r="D159" s="30">
        <f t="shared" si="22"/>
        <v>1110.2050194164945</v>
      </c>
      <c r="E159" s="35">
        <f t="shared" si="17"/>
        <v>0</v>
      </c>
      <c r="F159" s="30">
        <f t="shared" si="18"/>
        <v>1110.2050194164945</v>
      </c>
      <c r="G159" s="30">
        <f t="shared" si="19"/>
        <v>1232.793918802412</v>
      </c>
      <c r="H159" s="30">
        <f t="shared" si="23"/>
        <v>-122.58889938591767</v>
      </c>
      <c r="I159" s="30">
        <f t="shared" si="20"/>
        <v>-25750.573795985947</v>
      </c>
      <c r="J159" s="26"/>
      <c r="K159" s="26"/>
    </row>
    <row r="160" spans="1:11" x14ac:dyDescent="0.25">
      <c r="A160" s="27">
        <f>IF(Values_Entered,A159+1,"")</f>
        <v>143</v>
      </c>
      <c r="B160" s="28">
        <f t="shared" si="16"/>
        <v>47088</v>
      </c>
      <c r="C160" s="30">
        <f t="shared" si="21"/>
        <v>-25750.573795985947</v>
      </c>
      <c r="D160" s="30">
        <f t="shared" si="22"/>
        <v>1110.2050194164945</v>
      </c>
      <c r="E160" s="35">
        <f t="shared" si="17"/>
        <v>0</v>
      </c>
      <c r="F160" s="30">
        <f t="shared" si="18"/>
        <v>1110.2050194164945</v>
      </c>
      <c r="G160" s="30">
        <f t="shared" si="19"/>
        <v>1238.9578883964241</v>
      </c>
      <c r="H160" s="30">
        <f t="shared" si="23"/>
        <v>-128.75286897992973</v>
      </c>
      <c r="I160" s="30">
        <f t="shared" si="20"/>
        <v>-26989.531684382371</v>
      </c>
      <c r="J160" s="26"/>
      <c r="K160" s="26"/>
    </row>
    <row r="161" spans="1:11" x14ac:dyDescent="0.25">
      <c r="A161" s="27">
        <f>IF(Values_Entered,A160+1,"")</f>
        <v>144</v>
      </c>
      <c r="B161" s="28">
        <f t="shared" si="16"/>
        <v>47119</v>
      </c>
      <c r="C161" s="30">
        <f t="shared" si="21"/>
        <v>-26989.531684382371</v>
      </c>
      <c r="D161" s="30">
        <f t="shared" si="22"/>
        <v>1110.2050194164945</v>
      </c>
      <c r="E161" s="35">
        <f t="shared" si="17"/>
        <v>0</v>
      </c>
      <c r="F161" s="30">
        <f t="shared" si="18"/>
        <v>1110.2050194164945</v>
      </c>
      <c r="G161" s="30">
        <f t="shared" si="19"/>
        <v>1245.1526778384064</v>
      </c>
      <c r="H161" s="30">
        <f t="shared" si="23"/>
        <v>-134.94765842191185</v>
      </c>
      <c r="I161" s="30">
        <f t="shared" si="20"/>
        <v>-28234.684362220778</v>
      </c>
      <c r="J161" s="26"/>
      <c r="K161" s="26"/>
    </row>
    <row r="162" spans="1:11" x14ac:dyDescent="0.25">
      <c r="A162" s="27">
        <f>IF(Values_Entered,A161+1,"")</f>
        <v>145</v>
      </c>
      <c r="B162" s="28">
        <f t="shared" si="16"/>
        <v>47150</v>
      </c>
      <c r="C162" s="30">
        <f t="shared" si="21"/>
        <v>-28234.684362220778</v>
      </c>
      <c r="D162" s="30">
        <f t="shared" si="22"/>
        <v>1110.2050194164945</v>
      </c>
      <c r="E162" s="35">
        <f t="shared" si="17"/>
        <v>0</v>
      </c>
      <c r="F162" s="30">
        <f t="shared" si="18"/>
        <v>1110.2050194164945</v>
      </c>
      <c r="G162" s="30">
        <f t="shared" si="19"/>
        <v>1251.3784412275984</v>
      </c>
      <c r="H162" s="30">
        <f t="shared" si="23"/>
        <v>-141.17342181110388</v>
      </c>
      <c r="I162" s="30">
        <f t="shared" si="20"/>
        <v>-29486.062803448378</v>
      </c>
      <c r="J162" s="26"/>
      <c r="K162" s="26"/>
    </row>
    <row r="163" spans="1:11" x14ac:dyDescent="0.25">
      <c r="A163" s="27">
        <f>IF(Values_Entered,A162+1,"")</f>
        <v>146</v>
      </c>
      <c r="B163" s="28">
        <f t="shared" si="16"/>
        <v>47178</v>
      </c>
      <c r="C163" s="30">
        <f t="shared" si="21"/>
        <v>-29486.062803448378</v>
      </c>
      <c r="D163" s="30">
        <f t="shared" si="22"/>
        <v>1110.2050194164945</v>
      </c>
      <c r="E163" s="35">
        <f t="shared" si="17"/>
        <v>0</v>
      </c>
      <c r="F163" s="30">
        <f t="shared" si="18"/>
        <v>1110.2050194164945</v>
      </c>
      <c r="G163" s="30">
        <f t="shared" si="19"/>
        <v>1257.6353334337364</v>
      </c>
      <c r="H163" s="30">
        <f t="shared" si="23"/>
        <v>-147.4303140172419</v>
      </c>
      <c r="I163" s="30">
        <f t="shared" si="20"/>
        <v>-30743.698136882114</v>
      </c>
      <c r="J163" s="26"/>
      <c r="K163" s="26"/>
    </row>
    <row r="164" spans="1:11" x14ac:dyDescent="0.25">
      <c r="A164" s="27">
        <f>IF(Values_Entered,A163+1,"")</f>
        <v>147</v>
      </c>
      <c r="B164" s="28">
        <f t="shared" si="16"/>
        <v>47209</v>
      </c>
      <c r="C164" s="30">
        <f t="shared" si="21"/>
        <v>-30743.698136882114</v>
      </c>
      <c r="D164" s="30">
        <f t="shared" si="22"/>
        <v>1110.2050194164945</v>
      </c>
      <c r="E164" s="35">
        <f t="shared" si="17"/>
        <v>0</v>
      </c>
      <c r="F164" s="30">
        <f t="shared" si="18"/>
        <v>1110.2050194164945</v>
      </c>
      <c r="G164" s="30">
        <f t="shared" si="19"/>
        <v>1263.9235101009051</v>
      </c>
      <c r="H164" s="30">
        <f t="shared" si="23"/>
        <v>-153.71849068441057</v>
      </c>
      <c r="I164" s="30">
        <f t="shared" si="20"/>
        <v>-32007.621646983018</v>
      </c>
      <c r="J164" s="26"/>
      <c r="K164" s="26"/>
    </row>
    <row r="165" spans="1:11" x14ac:dyDescent="0.25">
      <c r="A165" s="27">
        <f>IF(Values_Entered,A164+1,"")</f>
        <v>148</v>
      </c>
      <c r="B165" s="28">
        <f t="shared" si="16"/>
        <v>47239</v>
      </c>
      <c r="C165" s="30">
        <f t="shared" si="21"/>
        <v>-32007.621646983018</v>
      </c>
      <c r="D165" s="30">
        <f t="shared" si="22"/>
        <v>1110.2050194164945</v>
      </c>
      <c r="E165" s="35">
        <f t="shared" si="17"/>
        <v>0</v>
      </c>
      <c r="F165" s="30">
        <f t="shared" si="18"/>
        <v>1110.2050194164945</v>
      </c>
      <c r="G165" s="30">
        <f t="shared" si="19"/>
        <v>1270.2431276514096</v>
      </c>
      <c r="H165" s="30">
        <f t="shared" si="23"/>
        <v>-160.03810823491509</v>
      </c>
      <c r="I165" s="30">
        <f t="shared" si="20"/>
        <v>-33277.864774634429</v>
      </c>
      <c r="J165" s="26"/>
      <c r="K165" s="26"/>
    </row>
    <row r="166" spans="1:11" x14ac:dyDescent="0.25">
      <c r="A166" s="27">
        <f>IF(Values_Entered,A165+1,"")</f>
        <v>149</v>
      </c>
      <c r="B166" s="28">
        <f t="shared" si="16"/>
        <v>47270</v>
      </c>
      <c r="C166" s="30">
        <f t="shared" si="21"/>
        <v>-33277.864774634429</v>
      </c>
      <c r="D166" s="30">
        <f t="shared" si="22"/>
        <v>1110.2050194164945</v>
      </c>
      <c r="E166" s="35">
        <f t="shared" si="17"/>
        <v>0</v>
      </c>
      <c r="F166" s="30">
        <f t="shared" si="18"/>
        <v>1110.2050194164945</v>
      </c>
      <c r="G166" s="30">
        <f t="shared" si="19"/>
        <v>1276.5943432896665</v>
      </c>
      <c r="H166" s="30">
        <f t="shared" si="23"/>
        <v>-166.38932387317215</v>
      </c>
      <c r="I166" s="30">
        <f t="shared" si="20"/>
        <v>-34554.459117924096</v>
      </c>
      <c r="J166" s="26"/>
      <c r="K166" s="26"/>
    </row>
    <row r="167" spans="1:11" x14ac:dyDescent="0.25">
      <c r="A167" s="27">
        <f>IF(Values_Entered,A166+1,"")</f>
        <v>150</v>
      </c>
      <c r="B167" s="28">
        <f t="shared" si="16"/>
        <v>47300</v>
      </c>
      <c r="C167" s="30">
        <f t="shared" si="21"/>
        <v>-34554.459117924096</v>
      </c>
      <c r="D167" s="30">
        <f t="shared" si="22"/>
        <v>1110.2050194164945</v>
      </c>
      <c r="E167" s="35">
        <f t="shared" si="17"/>
        <v>0</v>
      </c>
      <c r="F167" s="30">
        <f t="shared" si="18"/>
        <v>1110.2050194164945</v>
      </c>
      <c r="G167" s="30">
        <f t="shared" si="19"/>
        <v>1282.9773150061148</v>
      </c>
      <c r="H167" s="30">
        <f t="shared" si="23"/>
        <v>-172.77229558962048</v>
      </c>
      <c r="I167" s="30">
        <f t="shared" si="20"/>
        <v>-35837.436432930212</v>
      </c>
      <c r="J167" s="26"/>
      <c r="K167" s="26"/>
    </row>
    <row r="168" spans="1:11" x14ac:dyDescent="0.25">
      <c r="A168" s="27">
        <f>IF(Values_Entered,A167+1,"")</f>
        <v>151</v>
      </c>
      <c r="B168" s="28">
        <f t="shared" si="16"/>
        <v>47331</v>
      </c>
      <c r="C168" s="30">
        <f t="shared" si="21"/>
        <v>-35837.436432930212</v>
      </c>
      <c r="D168" s="30">
        <f t="shared" si="22"/>
        <v>1110.2050194164945</v>
      </c>
      <c r="E168" s="35">
        <f t="shared" si="17"/>
        <v>0</v>
      </c>
      <c r="F168" s="30">
        <f t="shared" si="18"/>
        <v>1110.2050194164945</v>
      </c>
      <c r="G168" s="30">
        <f t="shared" si="19"/>
        <v>1289.3922015811454</v>
      </c>
      <c r="H168" s="30">
        <f t="shared" si="23"/>
        <v>-179.18718216465106</v>
      </c>
      <c r="I168" s="30">
        <f t="shared" si="20"/>
        <v>-37126.828634511359</v>
      </c>
      <c r="J168" s="26"/>
      <c r="K168" s="26"/>
    </row>
    <row r="169" spans="1:11" x14ac:dyDescent="0.25">
      <c r="A169" s="27">
        <f>IF(Values_Entered,A168+1,"")</f>
        <v>152</v>
      </c>
      <c r="B169" s="28">
        <f t="shared" si="16"/>
        <v>47362</v>
      </c>
      <c r="C169" s="30">
        <f t="shared" si="21"/>
        <v>-37126.828634511359</v>
      </c>
      <c r="D169" s="30">
        <f t="shared" si="22"/>
        <v>1110.2050194164945</v>
      </c>
      <c r="E169" s="35">
        <f t="shared" si="17"/>
        <v>0</v>
      </c>
      <c r="F169" s="30">
        <f t="shared" si="18"/>
        <v>1110.2050194164945</v>
      </c>
      <c r="G169" s="30">
        <f t="shared" si="19"/>
        <v>1295.8391625890513</v>
      </c>
      <c r="H169" s="30">
        <f t="shared" si="23"/>
        <v>-185.6341431725568</v>
      </c>
      <c r="I169" s="30">
        <f t="shared" si="20"/>
        <v>-38422.66779710041</v>
      </c>
      <c r="J169" s="26"/>
      <c r="K169" s="26"/>
    </row>
    <row r="170" spans="1:11" x14ac:dyDescent="0.25">
      <c r="A170" s="27">
        <f>IF(Values_Entered,A169+1,"")</f>
        <v>153</v>
      </c>
      <c r="B170" s="28">
        <f t="shared" si="16"/>
        <v>47392</v>
      </c>
      <c r="C170" s="30">
        <f t="shared" si="21"/>
        <v>-38422.66779710041</v>
      </c>
      <c r="D170" s="30">
        <f t="shared" si="22"/>
        <v>1110.2050194164945</v>
      </c>
      <c r="E170" s="35">
        <f t="shared" si="17"/>
        <v>0</v>
      </c>
      <c r="F170" s="30">
        <f t="shared" si="18"/>
        <v>1110.2050194164945</v>
      </c>
      <c r="G170" s="30">
        <f t="shared" si="19"/>
        <v>1302.3183584019964</v>
      </c>
      <c r="H170" s="30">
        <f t="shared" si="23"/>
        <v>-192.11333898550205</v>
      </c>
      <c r="I170" s="30">
        <f t="shared" si="20"/>
        <v>-39724.986155502404</v>
      </c>
      <c r="J170" s="26"/>
      <c r="K170" s="26"/>
    </row>
    <row r="171" spans="1:11" x14ac:dyDescent="0.25">
      <c r="A171" s="27">
        <f>IF(Values_Entered,A170+1,"")</f>
        <v>154</v>
      </c>
      <c r="B171" s="28">
        <f t="shared" si="16"/>
        <v>47423</v>
      </c>
      <c r="C171" s="30">
        <f t="shared" si="21"/>
        <v>-39724.986155502404</v>
      </c>
      <c r="D171" s="30">
        <f t="shared" si="22"/>
        <v>1110.2050194164945</v>
      </c>
      <c r="E171" s="35">
        <f t="shared" si="17"/>
        <v>0</v>
      </c>
      <c r="F171" s="30">
        <f t="shared" si="18"/>
        <v>1110.2050194164945</v>
      </c>
      <c r="G171" s="30">
        <f t="shared" si="19"/>
        <v>1308.8299501940064</v>
      </c>
      <c r="H171" s="30">
        <f t="shared" si="23"/>
        <v>-198.62493077751199</v>
      </c>
      <c r="I171" s="30">
        <f t="shared" si="20"/>
        <v>-41033.816105696409</v>
      </c>
      <c r="J171" s="26"/>
      <c r="K171" s="26"/>
    </row>
    <row r="172" spans="1:11" x14ac:dyDescent="0.25">
      <c r="A172" s="27">
        <f>IF(Values_Entered,A171+1,"")</f>
        <v>155</v>
      </c>
      <c r="B172" s="28">
        <f t="shared" si="16"/>
        <v>47453</v>
      </c>
      <c r="C172" s="30">
        <f t="shared" si="21"/>
        <v>-41033.816105696409</v>
      </c>
      <c r="D172" s="30">
        <f t="shared" si="22"/>
        <v>1110.2050194164945</v>
      </c>
      <c r="E172" s="35">
        <f t="shared" si="17"/>
        <v>0</v>
      </c>
      <c r="F172" s="30">
        <f t="shared" si="18"/>
        <v>1110.2050194164945</v>
      </c>
      <c r="G172" s="30">
        <f t="shared" si="19"/>
        <v>1315.3740999449765</v>
      </c>
      <c r="H172" s="30">
        <f t="shared" si="23"/>
        <v>-205.16908052848203</v>
      </c>
      <c r="I172" s="30">
        <f t="shared" si="20"/>
        <v>-42349.190205641382</v>
      </c>
      <c r="J172" s="26"/>
      <c r="K172" s="26"/>
    </row>
    <row r="173" spans="1:11" x14ac:dyDescent="0.25">
      <c r="A173" s="27">
        <f>IF(Values_Entered,A172+1,"")</f>
        <v>156</v>
      </c>
      <c r="B173" s="28">
        <f t="shared" si="16"/>
        <v>47484</v>
      </c>
      <c r="C173" s="30">
        <f t="shared" si="21"/>
        <v>-42349.190205641382</v>
      </c>
      <c r="D173" s="30">
        <f t="shared" si="22"/>
        <v>1110.2050194164945</v>
      </c>
      <c r="E173" s="35">
        <f t="shared" si="17"/>
        <v>0</v>
      </c>
      <c r="F173" s="30">
        <f t="shared" si="18"/>
        <v>1110.2050194164945</v>
      </c>
      <c r="G173" s="30">
        <f t="shared" si="19"/>
        <v>1321.9509704447014</v>
      </c>
      <c r="H173" s="30">
        <f t="shared" si="23"/>
        <v>-211.74595102820692</v>
      </c>
      <c r="I173" s="30">
        <f t="shared" si="20"/>
        <v>-43671.141176086086</v>
      </c>
      <c r="J173" s="26"/>
      <c r="K173" s="26"/>
    </row>
    <row r="174" spans="1:11" x14ac:dyDescent="0.25">
      <c r="A174" s="27">
        <f>IF(Values_Entered,A173+1,"")</f>
        <v>157</v>
      </c>
      <c r="B174" s="28">
        <f t="shared" si="16"/>
        <v>47515</v>
      </c>
      <c r="C174" s="30">
        <f t="shared" si="21"/>
        <v>-43671.141176086086</v>
      </c>
      <c r="D174" s="30">
        <f t="shared" si="22"/>
        <v>1110.2050194164945</v>
      </c>
      <c r="E174" s="35">
        <f t="shared" si="17"/>
        <v>0</v>
      </c>
      <c r="F174" s="30">
        <f t="shared" si="18"/>
        <v>1110.2050194164945</v>
      </c>
      <c r="G174" s="30">
        <f t="shared" si="19"/>
        <v>1328.5607252969248</v>
      </c>
      <c r="H174" s="30">
        <f t="shared" si="23"/>
        <v>-218.35570588043041</v>
      </c>
      <c r="I174" s="30">
        <f t="shared" si="20"/>
        <v>-44999.701901383014</v>
      </c>
      <c r="J174" s="26"/>
      <c r="K174" s="26"/>
    </row>
    <row r="175" spans="1:11" x14ac:dyDescent="0.25">
      <c r="A175" s="27">
        <f>IF(Values_Entered,A174+1,"")</f>
        <v>158</v>
      </c>
      <c r="B175" s="28">
        <f t="shared" si="16"/>
        <v>47543</v>
      </c>
      <c r="C175" s="30">
        <f t="shared" si="21"/>
        <v>-44999.701901383014</v>
      </c>
      <c r="D175" s="30">
        <f t="shared" si="22"/>
        <v>1110.2050194164945</v>
      </c>
      <c r="E175" s="35">
        <f t="shared" si="17"/>
        <v>0</v>
      </c>
      <c r="F175" s="30">
        <f t="shared" si="18"/>
        <v>1110.2050194164945</v>
      </c>
      <c r="G175" s="30">
        <f t="shared" si="19"/>
        <v>1335.2035289234095</v>
      </c>
      <c r="H175" s="30">
        <f t="shared" si="23"/>
        <v>-224.99850950691507</v>
      </c>
      <c r="I175" s="30">
        <f t="shared" si="20"/>
        <v>-46334.905430306426</v>
      </c>
      <c r="J175" s="26"/>
      <c r="K175" s="26"/>
    </row>
    <row r="176" spans="1:11" x14ac:dyDescent="0.25">
      <c r="A176" s="27">
        <f>IF(Values_Entered,A175+1,"")</f>
        <v>159</v>
      </c>
      <c r="B176" s="28">
        <f t="shared" si="16"/>
        <v>47574</v>
      </c>
      <c r="C176" s="30">
        <f t="shared" si="21"/>
        <v>-46334.905430306426</v>
      </c>
      <c r="D176" s="30">
        <f t="shared" si="22"/>
        <v>1110.2050194164945</v>
      </c>
      <c r="E176" s="35">
        <f t="shared" si="17"/>
        <v>0</v>
      </c>
      <c r="F176" s="30">
        <f t="shared" si="18"/>
        <v>1110.2050194164945</v>
      </c>
      <c r="G176" s="30">
        <f t="shared" si="19"/>
        <v>1341.8795465680266</v>
      </c>
      <c r="H176" s="30">
        <f t="shared" si="23"/>
        <v>-231.67452715153215</v>
      </c>
      <c r="I176" s="30">
        <f t="shared" si="20"/>
        <v>-47676.784976874449</v>
      </c>
      <c r="J176" s="26"/>
      <c r="K176" s="26"/>
    </row>
    <row r="177" spans="1:11" x14ac:dyDescent="0.25">
      <c r="A177" s="27">
        <f>IF(Values_Entered,A176+1,"")</f>
        <v>160</v>
      </c>
      <c r="B177" s="28">
        <f t="shared" si="16"/>
        <v>47604</v>
      </c>
      <c r="C177" s="30">
        <f t="shared" si="21"/>
        <v>-47676.784976874449</v>
      </c>
      <c r="D177" s="30">
        <f t="shared" si="22"/>
        <v>1110.2050194164945</v>
      </c>
      <c r="E177" s="35">
        <f t="shared" si="17"/>
        <v>0</v>
      </c>
      <c r="F177" s="30">
        <f t="shared" si="18"/>
        <v>1110.2050194164945</v>
      </c>
      <c r="G177" s="30">
        <f t="shared" si="19"/>
        <v>1348.5889443008666</v>
      </c>
      <c r="H177" s="30">
        <f t="shared" si="23"/>
        <v>-238.38392488437225</v>
      </c>
      <c r="I177" s="30">
        <f t="shared" si="20"/>
        <v>-49025.373921175313</v>
      </c>
      <c r="J177" s="26"/>
      <c r="K177" s="26"/>
    </row>
    <row r="178" spans="1:11" x14ac:dyDescent="0.25">
      <c r="A178" s="27">
        <f>IF(Values_Entered,A177+1,"")</f>
        <v>161</v>
      </c>
      <c r="B178" s="28">
        <f t="shared" si="16"/>
        <v>47635</v>
      </c>
      <c r="C178" s="30">
        <f t="shared" si="21"/>
        <v>-49025.373921175313</v>
      </c>
      <c r="D178" s="30">
        <f t="shared" si="22"/>
        <v>1110.2050194164945</v>
      </c>
      <c r="E178" s="35">
        <f t="shared" si="17"/>
        <v>0</v>
      </c>
      <c r="F178" s="30">
        <f t="shared" si="18"/>
        <v>1110.2050194164945</v>
      </c>
      <c r="G178" s="30">
        <f t="shared" si="19"/>
        <v>1355.3318890223709</v>
      </c>
      <c r="H178" s="30">
        <f t="shared" si="23"/>
        <v>-245.12686960587655</v>
      </c>
      <c r="I178" s="30">
        <f t="shared" si="20"/>
        <v>-50380.705810197687</v>
      </c>
      <c r="J178" s="26"/>
      <c r="K178" s="26"/>
    </row>
    <row r="179" spans="1:11" x14ac:dyDescent="0.25">
      <c r="A179" s="27">
        <f>IF(Values_Entered,A178+1,"")</f>
        <v>162</v>
      </c>
      <c r="B179" s="28">
        <f t="shared" si="16"/>
        <v>47665</v>
      </c>
      <c r="C179" s="30">
        <f t="shared" si="21"/>
        <v>-50380.705810197687</v>
      </c>
      <c r="D179" s="30">
        <f t="shared" si="22"/>
        <v>1110.2050194164945</v>
      </c>
      <c r="E179" s="35">
        <f t="shared" si="17"/>
        <v>0</v>
      </c>
      <c r="F179" s="30">
        <f t="shared" si="18"/>
        <v>1110.2050194164945</v>
      </c>
      <c r="G179" s="30">
        <f t="shared" si="19"/>
        <v>1362.1085484674829</v>
      </c>
      <c r="H179" s="30">
        <f t="shared" si="23"/>
        <v>-251.90352905098845</v>
      </c>
      <c r="I179" s="30">
        <f t="shared" si="20"/>
        <v>-51742.814358665171</v>
      </c>
      <c r="J179" s="26"/>
      <c r="K179" s="26"/>
    </row>
    <row r="180" spans="1:11" x14ac:dyDescent="0.25">
      <c r="A180" s="27">
        <f>IF(Values_Entered,A179+1,"")</f>
        <v>163</v>
      </c>
      <c r="B180" s="28">
        <f t="shared" si="16"/>
        <v>47696</v>
      </c>
      <c r="C180" s="30">
        <f t="shared" si="21"/>
        <v>-51742.814358665171</v>
      </c>
      <c r="D180" s="30">
        <f t="shared" si="22"/>
        <v>1110.2050194164945</v>
      </c>
      <c r="E180" s="35">
        <f t="shared" si="17"/>
        <v>0</v>
      </c>
      <c r="F180" s="30">
        <f t="shared" si="18"/>
        <v>1110.2050194164945</v>
      </c>
      <c r="G180" s="30">
        <f t="shared" si="19"/>
        <v>1368.9190912098202</v>
      </c>
      <c r="H180" s="30">
        <f t="shared" si="23"/>
        <v>-258.71407179332584</v>
      </c>
      <c r="I180" s="30">
        <f t="shared" si="20"/>
        <v>-53111.733449874991</v>
      </c>
      <c r="J180" s="26"/>
      <c r="K180" s="26"/>
    </row>
    <row r="181" spans="1:11" x14ac:dyDescent="0.25">
      <c r="A181" s="27">
        <f>IF(Values_Entered,A180+1,"")</f>
        <v>164</v>
      </c>
      <c r="B181" s="28">
        <f t="shared" si="16"/>
        <v>47727</v>
      </c>
      <c r="C181" s="30">
        <f t="shared" si="21"/>
        <v>-53111.733449874991</v>
      </c>
      <c r="D181" s="30">
        <f t="shared" si="22"/>
        <v>1110.2050194164945</v>
      </c>
      <c r="E181" s="35">
        <f t="shared" si="17"/>
        <v>0</v>
      </c>
      <c r="F181" s="30">
        <f t="shared" si="18"/>
        <v>1110.2050194164945</v>
      </c>
      <c r="G181" s="30">
        <f t="shared" si="19"/>
        <v>1375.7636866658695</v>
      </c>
      <c r="H181" s="30">
        <f t="shared" si="23"/>
        <v>-265.55866724937493</v>
      </c>
      <c r="I181" s="30">
        <f t="shared" si="20"/>
        <v>-54487.497136540864</v>
      </c>
      <c r="J181" s="26"/>
      <c r="K181" s="26"/>
    </row>
    <row r="182" spans="1:11" x14ac:dyDescent="0.25">
      <c r="A182" s="27">
        <f>IF(Values_Entered,A181+1,"")</f>
        <v>165</v>
      </c>
      <c r="B182" s="28">
        <f t="shared" si="16"/>
        <v>47757</v>
      </c>
      <c r="C182" s="30">
        <f t="shared" si="21"/>
        <v>-54487.497136540864</v>
      </c>
      <c r="D182" s="30">
        <f t="shared" si="22"/>
        <v>1110.2050194164945</v>
      </c>
      <c r="E182" s="35">
        <f t="shared" si="17"/>
        <v>0</v>
      </c>
      <c r="F182" s="30">
        <f t="shared" si="18"/>
        <v>1110.2050194164945</v>
      </c>
      <c r="G182" s="30">
        <f t="shared" si="19"/>
        <v>1382.6425050991988</v>
      </c>
      <c r="H182" s="30">
        <f t="shared" si="23"/>
        <v>-272.43748568270433</v>
      </c>
      <c r="I182" s="30">
        <f t="shared" si="20"/>
        <v>-55870.13964164006</v>
      </c>
      <c r="J182" s="26"/>
      <c r="K182" s="26"/>
    </row>
    <row r="183" spans="1:11" x14ac:dyDescent="0.25">
      <c r="A183" s="27">
        <f>IF(Values_Entered,A182+1,"")</f>
        <v>166</v>
      </c>
      <c r="B183" s="28">
        <f t="shared" si="16"/>
        <v>47788</v>
      </c>
      <c r="C183" s="30">
        <f t="shared" si="21"/>
        <v>-55870.13964164006</v>
      </c>
      <c r="D183" s="30">
        <f t="shared" si="22"/>
        <v>1110.2050194164945</v>
      </c>
      <c r="E183" s="35">
        <f t="shared" si="17"/>
        <v>0</v>
      </c>
      <c r="F183" s="30">
        <f t="shared" si="18"/>
        <v>1110.2050194164945</v>
      </c>
      <c r="G183" s="30">
        <f t="shared" si="19"/>
        <v>1389.5557176246948</v>
      </c>
      <c r="H183" s="30">
        <f t="shared" si="23"/>
        <v>-279.3506982082003</v>
      </c>
      <c r="I183" s="30">
        <f t="shared" si="20"/>
        <v>-57259.695359264755</v>
      </c>
      <c r="J183" s="26"/>
      <c r="K183" s="26"/>
    </row>
    <row r="184" spans="1:11" x14ac:dyDescent="0.25">
      <c r="A184" s="27">
        <f>IF(Values_Entered,A183+1,"")</f>
        <v>167</v>
      </c>
      <c r="B184" s="28">
        <f t="shared" si="16"/>
        <v>47818</v>
      </c>
      <c r="C184" s="30">
        <f t="shared" si="21"/>
        <v>-57259.695359264755</v>
      </c>
      <c r="D184" s="30">
        <f t="shared" si="22"/>
        <v>1110.2050194164945</v>
      </c>
      <c r="E184" s="35">
        <f t="shared" si="17"/>
        <v>0</v>
      </c>
      <c r="F184" s="30">
        <f t="shared" si="18"/>
        <v>1110.2050194164945</v>
      </c>
      <c r="G184" s="30">
        <f t="shared" si="19"/>
        <v>1396.5034962128182</v>
      </c>
      <c r="H184" s="30">
        <f t="shared" si="23"/>
        <v>-286.29847679632377</v>
      </c>
      <c r="I184" s="30">
        <f t="shared" si="20"/>
        <v>-58656.198855477574</v>
      </c>
      <c r="J184" s="26"/>
      <c r="K184" s="26"/>
    </row>
    <row r="185" spans="1:11" x14ac:dyDescent="0.25">
      <c r="A185" s="27">
        <f>IF(Values_Entered,A184+1,"")</f>
        <v>168</v>
      </c>
      <c r="B185" s="28">
        <f t="shared" si="16"/>
        <v>47849</v>
      </c>
      <c r="C185" s="30">
        <f t="shared" si="21"/>
        <v>-58656.198855477574</v>
      </c>
      <c r="D185" s="30">
        <f t="shared" si="22"/>
        <v>1110.2050194164945</v>
      </c>
      <c r="E185" s="35">
        <f t="shared" si="17"/>
        <v>0</v>
      </c>
      <c r="F185" s="30">
        <f t="shared" si="18"/>
        <v>1110.2050194164945</v>
      </c>
      <c r="G185" s="30">
        <f t="shared" si="19"/>
        <v>1403.4860136938823</v>
      </c>
      <c r="H185" s="30">
        <f t="shared" si="23"/>
        <v>-293.28099427738783</v>
      </c>
      <c r="I185" s="30">
        <f t="shared" si="20"/>
        <v>-60059.684869171455</v>
      </c>
      <c r="J185" s="26"/>
      <c r="K185" s="26"/>
    </row>
    <row r="186" spans="1:11" x14ac:dyDescent="0.25">
      <c r="A186" s="27">
        <f>IF(Values_Entered,A185+1,"")</f>
        <v>169</v>
      </c>
      <c r="B186" s="28">
        <f t="shared" si="16"/>
        <v>47880</v>
      </c>
      <c r="C186" s="30">
        <f t="shared" si="21"/>
        <v>-60059.684869171455</v>
      </c>
      <c r="D186" s="30">
        <f t="shared" si="22"/>
        <v>1110.2050194164945</v>
      </c>
      <c r="E186" s="35">
        <f t="shared" si="17"/>
        <v>0</v>
      </c>
      <c r="F186" s="30">
        <f t="shared" si="18"/>
        <v>1110.2050194164945</v>
      </c>
      <c r="G186" s="30">
        <f t="shared" si="19"/>
        <v>1410.5034437623517</v>
      </c>
      <c r="H186" s="30">
        <f t="shared" si="23"/>
        <v>-300.29842434585726</v>
      </c>
      <c r="I186" s="30">
        <f t="shared" si="20"/>
        <v>-61470.188312933809</v>
      </c>
      <c r="J186" s="26"/>
      <c r="K186" s="26"/>
    </row>
    <row r="187" spans="1:11" x14ac:dyDescent="0.25">
      <c r="A187" s="27">
        <f>IF(Values_Entered,A186+1,"")</f>
        <v>170</v>
      </c>
      <c r="B187" s="28">
        <f t="shared" si="16"/>
        <v>47908</v>
      </c>
      <c r="C187" s="30">
        <f t="shared" si="21"/>
        <v>-61470.188312933809</v>
      </c>
      <c r="D187" s="30">
        <f t="shared" si="22"/>
        <v>1110.2050194164945</v>
      </c>
      <c r="E187" s="35">
        <f t="shared" si="17"/>
        <v>0</v>
      </c>
      <c r="F187" s="30">
        <f t="shared" si="18"/>
        <v>1110.2050194164945</v>
      </c>
      <c r="G187" s="30">
        <f t="shared" si="19"/>
        <v>1417.5559609811635</v>
      </c>
      <c r="H187" s="30">
        <f t="shared" si="23"/>
        <v>-307.35094156466903</v>
      </c>
      <c r="I187" s="30">
        <f t="shared" si="20"/>
        <v>-62887.74427391497</v>
      </c>
      <c r="J187" s="26"/>
      <c r="K187" s="26"/>
    </row>
    <row r="188" spans="1:11" x14ac:dyDescent="0.25">
      <c r="A188" s="27">
        <f>IF(Values_Entered,A187+1,"")</f>
        <v>171</v>
      </c>
      <c r="B188" s="28">
        <f t="shared" si="16"/>
        <v>47939</v>
      </c>
      <c r="C188" s="30">
        <f t="shared" si="21"/>
        <v>-62887.74427391497</v>
      </c>
      <c r="D188" s="30">
        <f t="shared" si="22"/>
        <v>1110.2050194164945</v>
      </c>
      <c r="E188" s="35">
        <f t="shared" si="17"/>
        <v>0</v>
      </c>
      <c r="F188" s="30">
        <f t="shared" si="18"/>
        <v>1110.2050194164945</v>
      </c>
      <c r="G188" s="30">
        <f t="shared" si="19"/>
        <v>1424.6437407860692</v>
      </c>
      <c r="H188" s="30">
        <f t="shared" si="23"/>
        <v>-314.43872136957481</v>
      </c>
      <c r="I188" s="30">
        <f t="shared" si="20"/>
        <v>-64312.388014701042</v>
      </c>
      <c r="J188" s="26"/>
      <c r="K188" s="26"/>
    </row>
    <row r="189" spans="1:11" x14ac:dyDescent="0.25">
      <c r="A189" s="27">
        <f>IF(Values_Entered,A188+1,"")</f>
        <v>172</v>
      </c>
      <c r="B189" s="28">
        <f t="shared" si="16"/>
        <v>47969</v>
      </c>
      <c r="C189" s="30">
        <f t="shared" si="21"/>
        <v>-64312.388014701042</v>
      </c>
      <c r="D189" s="30">
        <f t="shared" si="22"/>
        <v>1110.2050194164945</v>
      </c>
      <c r="E189" s="35">
        <f t="shared" si="17"/>
        <v>0</v>
      </c>
      <c r="F189" s="30">
        <f t="shared" si="18"/>
        <v>1110.2050194164945</v>
      </c>
      <c r="G189" s="30">
        <f t="shared" si="19"/>
        <v>1431.7669594899996</v>
      </c>
      <c r="H189" s="30">
        <f t="shared" si="23"/>
        <v>-321.56194007350518</v>
      </c>
      <c r="I189" s="30">
        <f t="shared" si="20"/>
        <v>-65744.154974191042</v>
      </c>
      <c r="J189" s="26"/>
      <c r="K189" s="26"/>
    </row>
    <row r="190" spans="1:11" x14ac:dyDescent="0.25">
      <c r="A190" s="27">
        <f>IF(Values_Entered,A189+1,"")</f>
        <v>173</v>
      </c>
      <c r="B190" s="28">
        <f t="shared" si="16"/>
        <v>48000</v>
      </c>
      <c r="C190" s="30">
        <f t="shared" si="21"/>
        <v>-65744.154974191042</v>
      </c>
      <c r="D190" s="30">
        <f t="shared" si="22"/>
        <v>1110.2050194164945</v>
      </c>
      <c r="E190" s="35">
        <f t="shared" si="17"/>
        <v>0</v>
      </c>
      <c r="F190" s="30">
        <f t="shared" si="18"/>
        <v>1110.2050194164945</v>
      </c>
      <c r="G190" s="30">
        <f t="shared" si="19"/>
        <v>1438.9257942874497</v>
      </c>
      <c r="H190" s="30">
        <f t="shared" si="23"/>
        <v>-328.72077487095521</v>
      </c>
      <c r="I190" s="30">
        <f t="shared" si="20"/>
        <v>-67183.080768478496</v>
      </c>
      <c r="J190" s="26"/>
      <c r="K190" s="26"/>
    </row>
    <row r="191" spans="1:11" x14ac:dyDescent="0.25">
      <c r="A191" s="27">
        <f>IF(Values_Entered,A190+1,"")</f>
        <v>174</v>
      </c>
      <c r="B191" s="28">
        <f t="shared" si="16"/>
        <v>48030</v>
      </c>
      <c r="C191" s="30">
        <f t="shared" si="21"/>
        <v>-67183.080768478496</v>
      </c>
      <c r="D191" s="30">
        <f t="shared" si="22"/>
        <v>1110.2050194164945</v>
      </c>
      <c r="E191" s="35">
        <f t="shared" si="17"/>
        <v>0</v>
      </c>
      <c r="F191" s="30">
        <f t="shared" si="18"/>
        <v>1110.2050194164945</v>
      </c>
      <c r="G191" s="30">
        <f t="shared" si="19"/>
        <v>1446.1204232588868</v>
      </c>
      <c r="H191" s="30">
        <f t="shared" si="23"/>
        <v>-335.91540384239244</v>
      </c>
      <c r="I191" s="30">
        <f t="shared" si="20"/>
        <v>-68629.201191737389</v>
      </c>
      <c r="J191" s="26"/>
      <c r="K191" s="26"/>
    </row>
    <row r="192" spans="1:11" x14ac:dyDescent="0.25">
      <c r="A192" s="27">
        <f>IF(Values_Entered,A191+1,"")</f>
        <v>175</v>
      </c>
      <c r="B192" s="28">
        <f t="shared" si="16"/>
        <v>48061</v>
      </c>
      <c r="C192" s="30">
        <f t="shared" si="21"/>
        <v>-68629.201191737389</v>
      </c>
      <c r="D192" s="30">
        <f t="shared" si="22"/>
        <v>1110.2050194164945</v>
      </c>
      <c r="E192" s="35">
        <f t="shared" si="17"/>
        <v>0</v>
      </c>
      <c r="F192" s="30">
        <f t="shared" si="18"/>
        <v>1110.2050194164945</v>
      </c>
      <c r="G192" s="30">
        <f t="shared" si="19"/>
        <v>1453.3510253751813</v>
      </c>
      <c r="H192" s="30">
        <f t="shared" si="23"/>
        <v>-343.14600595868689</v>
      </c>
      <c r="I192" s="30">
        <f t="shared" si="20"/>
        <v>-70082.552217112578</v>
      </c>
      <c r="J192" s="26"/>
      <c r="K192" s="26"/>
    </row>
    <row r="193" spans="1:11" x14ac:dyDescent="0.25">
      <c r="A193" s="27">
        <f>IF(Values_Entered,A192+1,"")</f>
        <v>176</v>
      </c>
      <c r="B193" s="28">
        <f t="shared" si="16"/>
        <v>48092</v>
      </c>
      <c r="C193" s="30">
        <f t="shared" si="21"/>
        <v>-70082.552217112578</v>
      </c>
      <c r="D193" s="30">
        <f t="shared" si="22"/>
        <v>1110.2050194164945</v>
      </c>
      <c r="E193" s="35">
        <f t="shared" si="17"/>
        <v>0</v>
      </c>
      <c r="F193" s="30">
        <f t="shared" si="18"/>
        <v>1110.2050194164945</v>
      </c>
      <c r="G193" s="30">
        <f t="shared" si="19"/>
        <v>1460.6177805020573</v>
      </c>
      <c r="H193" s="30">
        <f t="shared" si="23"/>
        <v>-350.41276108556286</v>
      </c>
      <c r="I193" s="30">
        <f t="shared" si="20"/>
        <v>-71543.169997614634</v>
      </c>
      <c r="J193" s="26"/>
      <c r="K193" s="26"/>
    </row>
    <row r="194" spans="1:11" x14ac:dyDescent="0.25">
      <c r="A194" s="27">
        <f>IF(Values_Entered,A193+1,"")</f>
        <v>177</v>
      </c>
      <c r="B194" s="28">
        <f t="shared" si="16"/>
        <v>48122</v>
      </c>
      <c r="C194" s="30">
        <f t="shared" si="21"/>
        <v>-71543.169997614634</v>
      </c>
      <c r="D194" s="30">
        <f t="shared" si="22"/>
        <v>1110.2050194164945</v>
      </c>
      <c r="E194" s="35">
        <f t="shared" si="17"/>
        <v>0</v>
      </c>
      <c r="F194" s="30">
        <f t="shared" si="18"/>
        <v>1110.2050194164945</v>
      </c>
      <c r="G194" s="30">
        <f t="shared" si="19"/>
        <v>1467.9208694045676</v>
      </c>
      <c r="H194" s="30">
        <f t="shared" si="23"/>
        <v>-357.71584998807316</v>
      </c>
      <c r="I194" s="30">
        <f t="shared" si="20"/>
        <v>-73011.0908670192</v>
      </c>
      <c r="J194" s="26"/>
      <c r="K194" s="26"/>
    </row>
    <row r="195" spans="1:11" x14ac:dyDescent="0.25">
      <c r="A195" s="27">
        <f>IF(Values_Entered,A194+1,"")</f>
        <v>178</v>
      </c>
      <c r="B195" s="28">
        <f t="shared" si="16"/>
        <v>48153</v>
      </c>
      <c r="C195" s="30">
        <f t="shared" si="21"/>
        <v>-73011.0908670192</v>
      </c>
      <c r="D195" s="30">
        <f t="shared" si="22"/>
        <v>1110.2050194164945</v>
      </c>
      <c r="E195" s="35">
        <f t="shared" si="17"/>
        <v>0</v>
      </c>
      <c r="F195" s="30">
        <f t="shared" si="18"/>
        <v>1110.2050194164945</v>
      </c>
      <c r="G195" s="30">
        <f t="shared" si="19"/>
        <v>1475.2604737515906</v>
      </c>
      <c r="H195" s="30">
        <f t="shared" si="23"/>
        <v>-365.05545433509604</v>
      </c>
      <c r="I195" s="30">
        <f t="shared" si="20"/>
        <v>-74486.351340770794</v>
      </c>
      <c r="J195" s="26"/>
      <c r="K195" s="26"/>
    </row>
    <row r="196" spans="1:11" x14ac:dyDescent="0.25">
      <c r="A196" s="27">
        <f>IF(Values_Entered,A195+1,"")</f>
        <v>179</v>
      </c>
      <c r="B196" s="28">
        <f t="shared" si="16"/>
        <v>48183</v>
      </c>
      <c r="C196" s="30">
        <f t="shared" si="21"/>
        <v>-74486.351340770794</v>
      </c>
      <c r="D196" s="30">
        <f t="shared" si="22"/>
        <v>1110.2050194164945</v>
      </c>
      <c r="E196" s="35">
        <f t="shared" si="17"/>
        <v>0</v>
      </c>
      <c r="F196" s="30">
        <f t="shared" si="18"/>
        <v>1110.2050194164945</v>
      </c>
      <c r="G196" s="30">
        <f t="shared" si="19"/>
        <v>1482.6367761203485</v>
      </c>
      <c r="H196" s="30">
        <f t="shared" si="23"/>
        <v>-372.43175670385398</v>
      </c>
      <c r="I196" s="30">
        <f t="shared" si="20"/>
        <v>-75968.988116891138</v>
      </c>
      <c r="J196" s="26"/>
      <c r="K196" s="26"/>
    </row>
    <row r="197" spans="1:11" x14ac:dyDescent="0.25">
      <c r="A197" s="27">
        <f>IF(Values_Entered,A196+1,"")</f>
        <v>180</v>
      </c>
      <c r="B197" s="28">
        <f t="shared" si="16"/>
        <v>48214</v>
      </c>
      <c r="C197" s="30">
        <f t="shared" si="21"/>
        <v>-75968.988116891138</v>
      </c>
      <c r="D197" s="30">
        <f t="shared" si="22"/>
        <v>1110.2050194164945</v>
      </c>
      <c r="E197" s="35">
        <f t="shared" si="17"/>
        <v>0</v>
      </c>
      <c r="F197" s="30">
        <f t="shared" si="18"/>
        <v>1110.2050194164945</v>
      </c>
      <c r="G197" s="30">
        <f t="shared" si="19"/>
        <v>1490.04996000095</v>
      </c>
      <c r="H197" s="30">
        <f t="shared" si="23"/>
        <v>-379.84494058445563</v>
      </c>
      <c r="I197" s="30">
        <f t="shared" si="20"/>
        <v>-77459.038076892088</v>
      </c>
      <c r="J197" s="26"/>
      <c r="K197" s="26"/>
    </row>
    <row r="198" spans="1:11" x14ac:dyDescent="0.25">
      <c r="A198" s="27">
        <f>IF(Values_Entered,A197+1,"")</f>
        <v>181</v>
      </c>
      <c r="B198" s="28">
        <f t="shared" si="16"/>
        <v>48245</v>
      </c>
      <c r="C198" s="30">
        <f t="shared" si="21"/>
        <v>-77459.038076892088</v>
      </c>
      <c r="D198" s="30">
        <f t="shared" si="22"/>
        <v>1110.2050194164945</v>
      </c>
      <c r="E198" s="35">
        <f t="shared" si="17"/>
        <v>0</v>
      </c>
      <c r="F198" s="30">
        <f t="shared" si="18"/>
        <v>1110.2050194164945</v>
      </c>
      <c r="G198" s="30">
        <f t="shared" si="19"/>
        <v>1497.500209800955</v>
      </c>
      <c r="H198" s="30">
        <f t="shared" si="23"/>
        <v>-387.29519038446045</v>
      </c>
      <c r="I198" s="30">
        <f t="shared" si="20"/>
        <v>-78956.538286693045</v>
      </c>
      <c r="J198" s="26"/>
      <c r="K198" s="26"/>
    </row>
    <row r="199" spans="1:11" x14ac:dyDescent="0.25">
      <c r="A199" s="27">
        <f>IF(Values_Entered,A198+1,"")</f>
        <v>182</v>
      </c>
      <c r="B199" s="28">
        <f t="shared" si="16"/>
        <v>48274</v>
      </c>
      <c r="C199" s="30">
        <f t="shared" si="21"/>
        <v>-78956.538286693045</v>
      </c>
      <c r="D199" s="30">
        <f t="shared" si="22"/>
        <v>1110.2050194164945</v>
      </c>
      <c r="E199" s="35">
        <f t="shared" si="17"/>
        <v>0</v>
      </c>
      <c r="F199" s="30">
        <f t="shared" si="18"/>
        <v>1110.2050194164945</v>
      </c>
      <c r="G199" s="30">
        <f t="shared" si="19"/>
        <v>1504.9877108499597</v>
      </c>
      <c r="H199" s="30">
        <f t="shared" si="23"/>
        <v>-394.78269143346523</v>
      </c>
      <c r="I199" s="30">
        <f t="shared" si="20"/>
        <v>-80461.525997543009</v>
      </c>
      <c r="J199" s="26"/>
      <c r="K199" s="26"/>
    </row>
    <row r="200" spans="1:11" x14ac:dyDescent="0.25">
      <c r="A200" s="27">
        <f>IF(Values_Entered,A199+1,"")</f>
        <v>183</v>
      </c>
      <c r="B200" s="28">
        <f t="shared" si="16"/>
        <v>48305</v>
      </c>
      <c r="C200" s="30">
        <f t="shared" si="21"/>
        <v>-80461.525997543009</v>
      </c>
      <c r="D200" s="30">
        <f t="shared" si="22"/>
        <v>1110.2050194164945</v>
      </c>
      <c r="E200" s="35">
        <f t="shared" si="17"/>
        <v>0</v>
      </c>
      <c r="F200" s="30">
        <f t="shared" si="18"/>
        <v>1110.2050194164945</v>
      </c>
      <c r="G200" s="30">
        <f t="shared" si="19"/>
        <v>1512.5126494042095</v>
      </c>
      <c r="H200" s="30">
        <f t="shared" si="23"/>
        <v>-402.30762998771502</v>
      </c>
      <c r="I200" s="30">
        <f t="shared" si="20"/>
        <v>-81974.038646947214</v>
      </c>
      <c r="J200" s="26"/>
      <c r="K200" s="26"/>
    </row>
    <row r="201" spans="1:11" x14ac:dyDescent="0.25">
      <c r="A201" s="27">
        <f>IF(Values_Entered,A200+1,"")</f>
        <v>184</v>
      </c>
      <c r="B201" s="28">
        <f t="shared" si="16"/>
        <v>48335</v>
      </c>
      <c r="C201" s="30">
        <f t="shared" si="21"/>
        <v>-81974.038646947214</v>
      </c>
      <c r="D201" s="30">
        <f t="shared" si="22"/>
        <v>1110.2050194164945</v>
      </c>
      <c r="E201" s="35">
        <f t="shared" si="17"/>
        <v>0</v>
      </c>
      <c r="F201" s="30">
        <f t="shared" si="18"/>
        <v>1110.2050194164945</v>
      </c>
      <c r="G201" s="30">
        <f t="shared" si="19"/>
        <v>1520.0752126512305</v>
      </c>
      <c r="H201" s="30">
        <f t="shared" si="23"/>
        <v>-409.87019323473606</v>
      </c>
      <c r="I201" s="30">
        <f t="shared" si="20"/>
        <v>-83494.113859598438</v>
      </c>
      <c r="J201" s="26"/>
      <c r="K201" s="26"/>
    </row>
    <row r="202" spans="1:11" x14ac:dyDescent="0.25">
      <c r="A202" s="27">
        <f>IF(Values_Entered,A201+1,"")</f>
        <v>185</v>
      </c>
      <c r="B202" s="28">
        <f t="shared" si="16"/>
        <v>48366</v>
      </c>
      <c r="C202" s="30">
        <f t="shared" si="21"/>
        <v>-83494.113859598438</v>
      </c>
      <c r="D202" s="30">
        <f t="shared" si="22"/>
        <v>1110.2050194164945</v>
      </c>
      <c r="E202" s="35">
        <f t="shared" si="17"/>
        <v>0</v>
      </c>
      <c r="F202" s="30">
        <f t="shared" si="18"/>
        <v>1110.2050194164945</v>
      </c>
      <c r="G202" s="30">
        <f t="shared" si="19"/>
        <v>1527.6755887144866</v>
      </c>
      <c r="H202" s="30">
        <f t="shared" si="23"/>
        <v>-417.47056929799214</v>
      </c>
      <c r="I202" s="30">
        <f t="shared" si="20"/>
        <v>-85021.78944831292</v>
      </c>
      <c r="J202" s="26"/>
      <c r="K202" s="26"/>
    </row>
    <row r="203" spans="1:11" x14ac:dyDescent="0.25">
      <c r="A203" s="27">
        <f>IF(Values_Entered,A202+1,"")</f>
        <v>186</v>
      </c>
      <c r="B203" s="28">
        <f t="shared" si="16"/>
        <v>48396</v>
      </c>
      <c r="C203" s="30">
        <f t="shared" si="21"/>
        <v>-85021.78944831292</v>
      </c>
      <c r="D203" s="30">
        <f t="shared" si="22"/>
        <v>1110.2050194164945</v>
      </c>
      <c r="E203" s="35">
        <f t="shared" si="17"/>
        <v>0</v>
      </c>
      <c r="F203" s="30">
        <f t="shared" si="18"/>
        <v>1110.2050194164945</v>
      </c>
      <c r="G203" s="30">
        <f t="shared" si="19"/>
        <v>1535.3139666580591</v>
      </c>
      <c r="H203" s="30">
        <f t="shared" si="23"/>
        <v>-425.10894724156464</v>
      </c>
      <c r="I203" s="30">
        <f t="shared" si="20"/>
        <v>-86557.103414970974</v>
      </c>
      <c r="J203" s="26"/>
      <c r="K203" s="26"/>
    </row>
    <row r="204" spans="1:11" x14ac:dyDescent="0.25">
      <c r="A204" s="27">
        <f>IF(Values_Entered,A203+1,"")</f>
        <v>187</v>
      </c>
      <c r="B204" s="28">
        <f t="shared" si="16"/>
        <v>48427</v>
      </c>
      <c r="C204" s="30">
        <f t="shared" si="21"/>
        <v>-86557.103414970974</v>
      </c>
      <c r="D204" s="30">
        <f t="shared" si="22"/>
        <v>1110.2050194164945</v>
      </c>
      <c r="E204" s="35">
        <f t="shared" si="17"/>
        <v>0</v>
      </c>
      <c r="F204" s="30">
        <f t="shared" si="18"/>
        <v>1110.2050194164945</v>
      </c>
      <c r="G204" s="30">
        <f t="shared" si="19"/>
        <v>1542.9905364913493</v>
      </c>
      <c r="H204" s="30">
        <f t="shared" si="23"/>
        <v>-432.78551707485485</v>
      </c>
      <c r="I204" s="30">
        <f t="shared" si="20"/>
        <v>-88100.093951462317</v>
      </c>
      <c r="J204" s="26"/>
      <c r="K204" s="26"/>
    </row>
    <row r="205" spans="1:11" x14ac:dyDescent="0.25">
      <c r="A205" s="27">
        <f>IF(Values_Entered,A204+1,"")</f>
        <v>188</v>
      </c>
      <c r="B205" s="28">
        <f t="shared" si="16"/>
        <v>48458</v>
      </c>
      <c r="C205" s="30">
        <f t="shared" si="21"/>
        <v>-88100.093951462317</v>
      </c>
      <c r="D205" s="30">
        <f t="shared" si="22"/>
        <v>1110.2050194164945</v>
      </c>
      <c r="E205" s="35">
        <f t="shared" si="17"/>
        <v>0</v>
      </c>
      <c r="F205" s="30">
        <f t="shared" si="18"/>
        <v>1110.2050194164945</v>
      </c>
      <c r="G205" s="30">
        <f t="shared" si="19"/>
        <v>1550.705489173806</v>
      </c>
      <c r="H205" s="30">
        <f t="shared" si="23"/>
        <v>-440.50046975731158</v>
      </c>
      <c r="I205" s="30">
        <f t="shared" si="20"/>
        <v>-89650.799440636125</v>
      </c>
      <c r="J205" s="26"/>
      <c r="K205" s="26"/>
    </row>
    <row r="206" spans="1:11" x14ac:dyDescent="0.25">
      <c r="A206" s="27">
        <f>IF(Values_Entered,A205+1,"")</f>
        <v>189</v>
      </c>
      <c r="B206" s="28">
        <f t="shared" si="16"/>
        <v>48488</v>
      </c>
      <c r="C206" s="30">
        <f t="shared" si="21"/>
        <v>-89650.799440636125</v>
      </c>
      <c r="D206" s="30">
        <f t="shared" si="22"/>
        <v>1110.2050194164945</v>
      </c>
      <c r="E206" s="35">
        <f t="shared" si="17"/>
        <v>0</v>
      </c>
      <c r="F206" s="30">
        <f t="shared" si="18"/>
        <v>1110.2050194164945</v>
      </c>
      <c r="G206" s="30">
        <f t="shared" si="19"/>
        <v>1558.4590166196751</v>
      </c>
      <c r="H206" s="30">
        <f t="shared" si="23"/>
        <v>-448.25399720318063</v>
      </c>
      <c r="I206" s="30">
        <f t="shared" si="20"/>
        <v>-91209.258457255797</v>
      </c>
      <c r="J206" s="26"/>
      <c r="K206" s="26"/>
    </row>
    <row r="207" spans="1:11" x14ac:dyDescent="0.25">
      <c r="A207" s="27">
        <f>IF(Values_Entered,A206+1,"")</f>
        <v>190</v>
      </c>
      <c r="B207" s="28">
        <f t="shared" si="16"/>
        <v>48519</v>
      </c>
      <c r="C207" s="30">
        <f t="shared" si="21"/>
        <v>-91209.258457255797</v>
      </c>
      <c r="D207" s="30">
        <f t="shared" si="22"/>
        <v>1110.2050194164945</v>
      </c>
      <c r="E207" s="35">
        <f t="shared" si="17"/>
        <v>0</v>
      </c>
      <c r="F207" s="30">
        <f t="shared" si="18"/>
        <v>1110.2050194164945</v>
      </c>
      <c r="G207" s="30">
        <f t="shared" si="19"/>
        <v>1566.2513117027734</v>
      </c>
      <c r="H207" s="30">
        <f t="shared" si="23"/>
        <v>-456.04629228627897</v>
      </c>
      <c r="I207" s="30">
        <f t="shared" si="20"/>
        <v>-92775.509768958567</v>
      </c>
      <c r="J207" s="26"/>
      <c r="K207" s="26"/>
    </row>
    <row r="208" spans="1:11" x14ac:dyDescent="0.25">
      <c r="A208" s="27">
        <f>IF(Values_Entered,A207+1,"")</f>
        <v>191</v>
      </c>
      <c r="B208" s="28">
        <f t="shared" si="16"/>
        <v>48549</v>
      </c>
      <c r="C208" s="30">
        <f t="shared" si="21"/>
        <v>-92775.509768958567</v>
      </c>
      <c r="D208" s="30">
        <f t="shared" si="22"/>
        <v>1110.2050194164945</v>
      </c>
      <c r="E208" s="35">
        <f t="shared" si="17"/>
        <v>0</v>
      </c>
      <c r="F208" s="30">
        <f t="shared" si="18"/>
        <v>1110.2050194164945</v>
      </c>
      <c r="G208" s="30">
        <f t="shared" si="19"/>
        <v>1574.0825682612872</v>
      </c>
      <c r="H208" s="30">
        <f t="shared" si="23"/>
        <v>-463.87754884479278</v>
      </c>
      <c r="I208" s="30">
        <f t="shared" si="20"/>
        <v>-94349.592337219859</v>
      </c>
      <c r="J208" s="26"/>
      <c r="K208" s="26"/>
    </row>
    <row r="209" spans="1:11" x14ac:dyDescent="0.25">
      <c r="A209" s="27">
        <f>IF(Values_Entered,A208+1,"")</f>
        <v>192</v>
      </c>
      <c r="B209" s="28">
        <f t="shared" si="16"/>
        <v>48580</v>
      </c>
      <c r="C209" s="30">
        <f t="shared" si="21"/>
        <v>-94349.592337219859</v>
      </c>
      <c r="D209" s="30">
        <f t="shared" si="22"/>
        <v>1110.2050194164945</v>
      </c>
      <c r="E209" s="35">
        <f t="shared" si="17"/>
        <v>0</v>
      </c>
      <c r="F209" s="30">
        <f t="shared" si="18"/>
        <v>1110.2050194164945</v>
      </c>
      <c r="G209" s="30">
        <f t="shared" si="19"/>
        <v>1581.9529811025936</v>
      </c>
      <c r="H209" s="30">
        <f t="shared" si="23"/>
        <v>-471.74796168609925</v>
      </c>
      <c r="I209" s="30">
        <f t="shared" si="20"/>
        <v>-95931.54531832246</v>
      </c>
      <c r="J209" s="26"/>
      <c r="K209" s="26"/>
    </row>
    <row r="210" spans="1:11" x14ac:dyDescent="0.25">
      <c r="A210" s="27">
        <f>IF(Values_Entered,A209+1,"")</f>
        <v>193</v>
      </c>
      <c r="B210" s="28">
        <f t="shared" si="16"/>
        <v>48611</v>
      </c>
      <c r="C210" s="30">
        <f t="shared" si="21"/>
        <v>-95931.54531832246</v>
      </c>
      <c r="D210" s="30">
        <f t="shared" si="22"/>
        <v>1110.2050194164945</v>
      </c>
      <c r="E210" s="35">
        <f t="shared" si="17"/>
        <v>0</v>
      </c>
      <c r="F210" s="30">
        <f t="shared" si="18"/>
        <v>1110.2050194164945</v>
      </c>
      <c r="G210" s="30">
        <f t="shared" si="19"/>
        <v>1589.8627460081068</v>
      </c>
      <c r="H210" s="30">
        <f t="shared" si="23"/>
        <v>-479.65772659161229</v>
      </c>
      <c r="I210" s="30">
        <f t="shared" si="20"/>
        <v>-97521.408064330564</v>
      </c>
      <c r="J210" s="26"/>
      <c r="K210" s="26"/>
    </row>
    <row r="211" spans="1:11" x14ac:dyDescent="0.25">
      <c r="A211" s="27">
        <f>IF(Values_Entered,A210+1,"")</f>
        <v>194</v>
      </c>
      <c r="B211" s="28">
        <f t="shared" ref="B211:B274" si="24">IF(Pay_Num&lt;&gt;"",DATE(YEAR(B210),MONTH(B210)+1,DAY(B210)),"")</f>
        <v>48639</v>
      </c>
      <c r="C211" s="30">
        <f t="shared" si="21"/>
        <v>-97521.408064330564</v>
      </c>
      <c r="D211" s="30">
        <f t="shared" si="22"/>
        <v>1110.2050194164945</v>
      </c>
      <c r="E211" s="35">
        <f t="shared" ref="E211:E274" si="25">IF(Pay_Num&lt;&gt;"",Scheduled_Extra_Payments,"")</f>
        <v>0</v>
      </c>
      <c r="F211" s="30">
        <f t="shared" ref="F211:F274" si="26">IF(Pay_Num&lt;&gt;"",Sched_Pay+Extra_Pay,"")</f>
        <v>1110.2050194164945</v>
      </c>
      <c r="G211" s="30">
        <f t="shared" ref="G211:G274" si="27">IF(Pay_Num&lt;&gt;"",Total_Pay-Int,"")</f>
        <v>1597.8120597381474</v>
      </c>
      <c r="H211" s="30">
        <f t="shared" si="23"/>
        <v>-487.60704032165285</v>
      </c>
      <c r="I211" s="30">
        <f t="shared" ref="I211:I274" si="28">IF(Pay_Num&lt;&gt;"",Beg_Bal-Princ,"")</f>
        <v>-99119.220124068714</v>
      </c>
      <c r="J211" s="26"/>
      <c r="K211" s="26"/>
    </row>
    <row r="212" spans="1:11" x14ac:dyDescent="0.25">
      <c r="A212" s="27">
        <f>IF(Values_Entered,A211+1,"")</f>
        <v>195</v>
      </c>
      <c r="B212" s="28">
        <f t="shared" si="24"/>
        <v>48670</v>
      </c>
      <c r="C212" s="30">
        <f t="shared" ref="C212:C275" si="29">IF(Pay_Num&lt;&gt;"",I211,"")</f>
        <v>-99119.220124068714</v>
      </c>
      <c r="D212" s="30">
        <f t="shared" ref="D212:D275" si="30">IF(Pay_Num&lt;&gt;"",Scheduled_Monthly_Payment,"")</f>
        <v>1110.2050194164945</v>
      </c>
      <c r="E212" s="35">
        <f t="shared" si="25"/>
        <v>0</v>
      </c>
      <c r="F212" s="30">
        <f t="shared" si="26"/>
        <v>1110.2050194164945</v>
      </c>
      <c r="G212" s="30">
        <f t="shared" si="27"/>
        <v>1605.801120036838</v>
      </c>
      <c r="H212" s="30">
        <f t="shared" ref="H212:H275" si="31">IF(Pay_Num&lt;&gt;"",Beg_Bal*Interest_Rate/12,"")</f>
        <v>-495.59610062034358</v>
      </c>
      <c r="I212" s="30">
        <f t="shared" si="28"/>
        <v>-100725.02124410555</v>
      </c>
      <c r="J212" s="26"/>
      <c r="K212" s="26"/>
    </row>
    <row r="213" spans="1:11" x14ac:dyDescent="0.25">
      <c r="A213" s="27">
        <f>IF(Values_Entered,A212+1,"")</f>
        <v>196</v>
      </c>
      <c r="B213" s="28">
        <f t="shared" si="24"/>
        <v>48700</v>
      </c>
      <c r="C213" s="30">
        <f t="shared" si="29"/>
        <v>-100725.02124410555</v>
      </c>
      <c r="D213" s="30">
        <f t="shared" si="30"/>
        <v>1110.2050194164945</v>
      </c>
      <c r="E213" s="35">
        <f t="shared" si="25"/>
        <v>0</v>
      </c>
      <c r="F213" s="30">
        <f t="shared" si="26"/>
        <v>1110.2050194164945</v>
      </c>
      <c r="G213" s="30">
        <f t="shared" si="27"/>
        <v>1613.8301256370221</v>
      </c>
      <c r="H213" s="30">
        <f t="shared" si="31"/>
        <v>-503.6251062205277</v>
      </c>
      <c r="I213" s="30">
        <f t="shared" si="28"/>
        <v>-102338.85136974257</v>
      </c>
      <c r="J213" s="26"/>
      <c r="K213" s="26"/>
    </row>
    <row r="214" spans="1:11" x14ac:dyDescent="0.25">
      <c r="A214" s="27">
        <f>IF(Values_Entered,A213+1,"")</f>
        <v>197</v>
      </c>
      <c r="B214" s="28">
        <f t="shared" si="24"/>
        <v>48731</v>
      </c>
      <c r="C214" s="30">
        <f t="shared" si="29"/>
        <v>-102338.85136974257</v>
      </c>
      <c r="D214" s="30">
        <f t="shared" si="30"/>
        <v>1110.2050194164945</v>
      </c>
      <c r="E214" s="35">
        <f t="shared" si="25"/>
        <v>0</v>
      </c>
      <c r="F214" s="30">
        <f t="shared" si="26"/>
        <v>1110.2050194164945</v>
      </c>
      <c r="G214" s="30">
        <f t="shared" si="27"/>
        <v>1621.8992762652072</v>
      </c>
      <c r="H214" s="30">
        <f t="shared" si="31"/>
        <v>-511.69425684871277</v>
      </c>
      <c r="I214" s="30">
        <f t="shared" si="28"/>
        <v>-103960.75064600777</v>
      </c>
      <c r="J214" s="26"/>
      <c r="K214" s="26"/>
    </row>
    <row r="215" spans="1:11" x14ac:dyDescent="0.25">
      <c r="A215" s="27">
        <f>IF(Values_Entered,A214+1,"")</f>
        <v>198</v>
      </c>
      <c r="B215" s="28">
        <f t="shared" si="24"/>
        <v>48761</v>
      </c>
      <c r="C215" s="30">
        <f t="shared" si="29"/>
        <v>-103960.75064600777</v>
      </c>
      <c r="D215" s="30">
        <f t="shared" si="30"/>
        <v>1110.2050194164945</v>
      </c>
      <c r="E215" s="35">
        <f t="shared" si="25"/>
        <v>0</v>
      </c>
      <c r="F215" s="30">
        <f t="shared" si="26"/>
        <v>1110.2050194164945</v>
      </c>
      <c r="G215" s="30">
        <f t="shared" si="27"/>
        <v>1630.0087726465333</v>
      </c>
      <c r="H215" s="30">
        <f t="shared" si="31"/>
        <v>-519.80375323003886</v>
      </c>
      <c r="I215" s="30">
        <f t="shared" si="28"/>
        <v>-105590.7594186543</v>
      </c>
      <c r="J215" s="26"/>
      <c r="K215" s="26"/>
    </row>
    <row r="216" spans="1:11" x14ac:dyDescent="0.25">
      <c r="A216" s="27">
        <f>IF(Values_Entered,A215+1,"")</f>
        <v>199</v>
      </c>
      <c r="B216" s="28">
        <f t="shared" si="24"/>
        <v>48792</v>
      </c>
      <c r="C216" s="30">
        <f t="shared" si="29"/>
        <v>-105590.7594186543</v>
      </c>
      <c r="D216" s="30">
        <f t="shared" si="30"/>
        <v>1110.2050194164945</v>
      </c>
      <c r="E216" s="35">
        <f t="shared" si="25"/>
        <v>0</v>
      </c>
      <c r="F216" s="30">
        <f t="shared" si="26"/>
        <v>1110.2050194164945</v>
      </c>
      <c r="G216" s="30">
        <f t="shared" si="27"/>
        <v>1638.158816509766</v>
      </c>
      <c r="H216" s="30">
        <f t="shared" si="31"/>
        <v>-527.95379709327142</v>
      </c>
      <c r="I216" s="30">
        <f t="shared" si="28"/>
        <v>-107228.91823516406</v>
      </c>
      <c r="J216" s="26"/>
      <c r="K216" s="26"/>
    </row>
    <row r="217" spans="1:11" x14ac:dyDescent="0.25">
      <c r="A217" s="27">
        <f>IF(Values_Entered,A216+1,"")</f>
        <v>200</v>
      </c>
      <c r="B217" s="28">
        <f t="shared" si="24"/>
        <v>48823</v>
      </c>
      <c r="C217" s="30">
        <f t="shared" si="29"/>
        <v>-107228.91823516406</v>
      </c>
      <c r="D217" s="30">
        <f t="shared" si="30"/>
        <v>1110.2050194164945</v>
      </c>
      <c r="E217" s="35">
        <f t="shared" si="25"/>
        <v>0</v>
      </c>
      <c r="F217" s="30">
        <f t="shared" si="26"/>
        <v>1110.2050194164945</v>
      </c>
      <c r="G217" s="30">
        <f t="shared" si="27"/>
        <v>1646.3496105923148</v>
      </c>
      <c r="H217" s="30">
        <f t="shared" si="31"/>
        <v>-536.14459117582032</v>
      </c>
      <c r="I217" s="30">
        <f t="shared" si="28"/>
        <v>-108875.26784575637</v>
      </c>
      <c r="J217" s="26"/>
      <c r="K217" s="26"/>
    </row>
    <row r="218" spans="1:11" x14ac:dyDescent="0.25">
      <c r="A218" s="27">
        <f>IF(Values_Entered,A217+1,"")</f>
        <v>201</v>
      </c>
      <c r="B218" s="28">
        <f t="shared" si="24"/>
        <v>48853</v>
      </c>
      <c r="C218" s="30">
        <f t="shared" si="29"/>
        <v>-108875.26784575637</v>
      </c>
      <c r="D218" s="30">
        <f t="shared" si="30"/>
        <v>1110.2050194164945</v>
      </c>
      <c r="E218" s="35">
        <f t="shared" si="25"/>
        <v>0</v>
      </c>
      <c r="F218" s="30">
        <f t="shared" si="26"/>
        <v>1110.2050194164945</v>
      </c>
      <c r="G218" s="30">
        <f t="shared" si="27"/>
        <v>1654.5813586452764</v>
      </c>
      <c r="H218" s="30">
        <f t="shared" si="31"/>
        <v>-544.37633922878183</v>
      </c>
      <c r="I218" s="30">
        <f t="shared" si="28"/>
        <v>-110529.84920440165</v>
      </c>
      <c r="J218" s="26"/>
      <c r="K218" s="26"/>
    </row>
    <row r="219" spans="1:11" x14ac:dyDescent="0.25">
      <c r="A219" s="27">
        <f>IF(Values_Entered,A218+1,"")</f>
        <v>202</v>
      </c>
      <c r="B219" s="28">
        <f t="shared" si="24"/>
        <v>48884</v>
      </c>
      <c r="C219" s="30">
        <f t="shared" si="29"/>
        <v>-110529.84920440165</v>
      </c>
      <c r="D219" s="30">
        <f t="shared" si="30"/>
        <v>1110.2050194164945</v>
      </c>
      <c r="E219" s="35">
        <f t="shared" si="25"/>
        <v>0</v>
      </c>
      <c r="F219" s="30">
        <f t="shared" si="26"/>
        <v>1110.2050194164945</v>
      </c>
      <c r="G219" s="30">
        <f t="shared" si="27"/>
        <v>1662.8542654385028</v>
      </c>
      <c r="H219" s="30">
        <f t="shared" si="31"/>
        <v>-552.64924602200824</v>
      </c>
      <c r="I219" s="30">
        <f t="shared" si="28"/>
        <v>-112192.70346984015</v>
      </c>
      <c r="J219" s="26"/>
      <c r="K219" s="26"/>
    </row>
    <row r="220" spans="1:11" x14ac:dyDescent="0.25">
      <c r="A220" s="27">
        <f>IF(Values_Entered,A219+1,"")</f>
        <v>203</v>
      </c>
      <c r="B220" s="28">
        <f t="shared" si="24"/>
        <v>48914</v>
      </c>
      <c r="C220" s="30">
        <f t="shared" si="29"/>
        <v>-112192.70346984015</v>
      </c>
      <c r="D220" s="30">
        <f t="shared" si="30"/>
        <v>1110.2050194164945</v>
      </c>
      <c r="E220" s="35">
        <f t="shared" si="25"/>
        <v>0</v>
      </c>
      <c r="F220" s="30">
        <f t="shared" si="26"/>
        <v>1110.2050194164945</v>
      </c>
      <c r="G220" s="30">
        <f t="shared" si="27"/>
        <v>1671.1685367656951</v>
      </c>
      <c r="H220" s="30">
        <f t="shared" si="31"/>
        <v>-560.96351734920074</v>
      </c>
      <c r="I220" s="30">
        <f t="shared" si="28"/>
        <v>-113863.87200660584</v>
      </c>
      <c r="J220" s="26"/>
      <c r="K220" s="26"/>
    </row>
    <row r="221" spans="1:11" x14ac:dyDescent="0.25">
      <c r="A221" s="27">
        <f>IF(Values_Entered,A220+1,"")</f>
        <v>204</v>
      </c>
      <c r="B221" s="28">
        <f t="shared" si="24"/>
        <v>48945</v>
      </c>
      <c r="C221" s="30">
        <f t="shared" si="29"/>
        <v>-113863.87200660584</v>
      </c>
      <c r="D221" s="30">
        <f t="shared" si="30"/>
        <v>1110.2050194164945</v>
      </c>
      <c r="E221" s="35">
        <f t="shared" si="25"/>
        <v>0</v>
      </c>
      <c r="F221" s="30">
        <f t="shared" si="26"/>
        <v>1110.2050194164945</v>
      </c>
      <c r="G221" s="30">
        <f t="shared" si="27"/>
        <v>1679.5243794495236</v>
      </c>
      <c r="H221" s="30">
        <f t="shared" si="31"/>
        <v>-569.31936003302917</v>
      </c>
      <c r="I221" s="30">
        <f t="shared" si="28"/>
        <v>-115543.39638605536</v>
      </c>
      <c r="J221" s="26"/>
      <c r="K221" s="26"/>
    </row>
    <row r="222" spans="1:11" x14ac:dyDescent="0.25">
      <c r="A222" s="27">
        <f>IF(Values_Entered,A221+1,"")</f>
        <v>205</v>
      </c>
      <c r="B222" s="28">
        <f t="shared" si="24"/>
        <v>48976</v>
      </c>
      <c r="C222" s="30">
        <f t="shared" si="29"/>
        <v>-115543.39638605536</v>
      </c>
      <c r="D222" s="30">
        <f t="shared" si="30"/>
        <v>1110.2050194164945</v>
      </c>
      <c r="E222" s="35">
        <f t="shared" si="25"/>
        <v>0</v>
      </c>
      <c r="F222" s="30">
        <f t="shared" si="26"/>
        <v>1110.2050194164945</v>
      </c>
      <c r="G222" s="30">
        <f t="shared" si="27"/>
        <v>1687.9220013467711</v>
      </c>
      <c r="H222" s="30">
        <f t="shared" si="31"/>
        <v>-577.7169819302768</v>
      </c>
      <c r="I222" s="30">
        <f t="shared" si="28"/>
        <v>-117231.31838740213</v>
      </c>
      <c r="J222" s="26"/>
      <c r="K222" s="26"/>
    </row>
    <row r="223" spans="1:11" x14ac:dyDescent="0.25">
      <c r="A223" s="27">
        <f>IF(Values_Entered,A222+1,"")</f>
        <v>206</v>
      </c>
      <c r="B223" s="28">
        <f t="shared" si="24"/>
        <v>49004</v>
      </c>
      <c r="C223" s="30">
        <f t="shared" si="29"/>
        <v>-117231.31838740213</v>
      </c>
      <c r="D223" s="30">
        <f t="shared" si="30"/>
        <v>1110.2050194164945</v>
      </c>
      <c r="E223" s="35">
        <f t="shared" si="25"/>
        <v>0</v>
      </c>
      <c r="F223" s="30">
        <f t="shared" si="26"/>
        <v>1110.2050194164945</v>
      </c>
      <c r="G223" s="30">
        <f t="shared" si="27"/>
        <v>1696.3616113535049</v>
      </c>
      <c r="H223" s="30">
        <f t="shared" si="31"/>
        <v>-586.1565919370106</v>
      </c>
      <c r="I223" s="30">
        <f t="shared" si="28"/>
        <v>-118927.67999875564</v>
      </c>
      <c r="J223" s="26"/>
      <c r="K223" s="26"/>
    </row>
    <row r="224" spans="1:11" x14ac:dyDescent="0.25">
      <c r="A224" s="27">
        <f>IF(Values_Entered,A223+1,"")</f>
        <v>207</v>
      </c>
      <c r="B224" s="28">
        <f t="shared" si="24"/>
        <v>49035</v>
      </c>
      <c r="C224" s="30">
        <f t="shared" si="29"/>
        <v>-118927.67999875564</v>
      </c>
      <c r="D224" s="30">
        <f t="shared" si="30"/>
        <v>1110.2050194164945</v>
      </c>
      <c r="E224" s="35">
        <f t="shared" si="25"/>
        <v>0</v>
      </c>
      <c r="F224" s="30">
        <f t="shared" si="26"/>
        <v>1110.2050194164945</v>
      </c>
      <c r="G224" s="30">
        <f t="shared" si="27"/>
        <v>1704.8434194102726</v>
      </c>
      <c r="H224" s="30">
        <f t="shared" si="31"/>
        <v>-594.63839999377819</v>
      </c>
      <c r="I224" s="30">
        <f t="shared" si="28"/>
        <v>-120632.52341816592</v>
      </c>
      <c r="J224" s="26"/>
      <c r="K224" s="26"/>
    </row>
    <row r="225" spans="1:11" x14ac:dyDescent="0.25">
      <c r="A225" s="27">
        <f>IF(Values_Entered,A224+1,"")</f>
        <v>208</v>
      </c>
      <c r="B225" s="28">
        <f t="shared" si="24"/>
        <v>49065</v>
      </c>
      <c r="C225" s="30">
        <f t="shared" si="29"/>
        <v>-120632.52341816592</v>
      </c>
      <c r="D225" s="30">
        <f t="shared" si="30"/>
        <v>1110.2050194164945</v>
      </c>
      <c r="E225" s="35">
        <f t="shared" si="25"/>
        <v>0</v>
      </c>
      <c r="F225" s="30">
        <f t="shared" si="26"/>
        <v>1110.2050194164945</v>
      </c>
      <c r="G225" s="30">
        <f t="shared" si="27"/>
        <v>1713.3676365073241</v>
      </c>
      <c r="H225" s="30">
        <f t="shared" si="31"/>
        <v>-603.1626170908296</v>
      </c>
      <c r="I225" s="30">
        <f t="shared" si="28"/>
        <v>-122345.89105467324</v>
      </c>
      <c r="J225" s="26"/>
      <c r="K225" s="26"/>
    </row>
    <row r="226" spans="1:11" x14ac:dyDescent="0.25">
      <c r="A226" s="27">
        <f>IF(Values_Entered,A225+1,"")</f>
        <v>209</v>
      </c>
      <c r="B226" s="28">
        <f t="shared" si="24"/>
        <v>49096</v>
      </c>
      <c r="C226" s="30">
        <f t="shared" si="29"/>
        <v>-122345.89105467324</v>
      </c>
      <c r="D226" s="30">
        <f t="shared" si="30"/>
        <v>1110.2050194164945</v>
      </c>
      <c r="E226" s="35">
        <f t="shared" si="25"/>
        <v>0</v>
      </c>
      <c r="F226" s="30">
        <f t="shared" si="26"/>
        <v>1110.2050194164945</v>
      </c>
      <c r="G226" s="30">
        <f t="shared" si="27"/>
        <v>1721.9344746898605</v>
      </c>
      <c r="H226" s="30">
        <f t="shared" si="31"/>
        <v>-611.72945527336617</v>
      </c>
      <c r="I226" s="30">
        <f t="shared" si="28"/>
        <v>-124067.82552936309</v>
      </c>
      <c r="J226" s="26"/>
      <c r="K226" s="26"/>
    </row>
    <row r="227" spans="1:11" x14ac:dyDescent="0.25">
      <c r="A227" s="27">
        <f>IF(Values_Entered,A226+1,"")</f>
        <v>210</v>
      </c>
      <c r="B227" s="28">
        <f t="shared" si="24"/>
        <v>49126</v>
      </c>
      <c r="C227" s="30">
        <f t="shared" si="29"/>
        <v>-124067.82552936309</v>
      </c>
      <c r="D227" s="30">
        <f t="shared" si="30"/>
        <v>1110.2050194164945</v>
      </c>
      <c r="E227" s="35">
        <f t="shared" si="25"/>
        <v>0</v>
      </c>
      <c r="F227" s="30">
        <f t="shared" si="26"/>
        <v>1110.2050194164945</v>
      </c>
      <c r="G227" s="30">
        <f t="shared" si="27"/>
        <v>1730.54414706331</v>
      </c>
      <c r="H227" s="30">
        <f t="shared" si="31"/>
        <v>-620.33912764681543</v>
      </c>
      <c r="I227" s="30">
        <f t="shared" si="28"/>
        <v>-125798.3696764264</v>
      </c>
      <c r="J227" s="26"/>
      <c r="K227" s="26"/>
    </row>
    <row r="228" spans="1:11" x14ac:dyDescent="0.25">
      <c r="A228" s="27">
        <f>IF(Values_Entered,A227+1,"")</f>
        <v>211</v>
      </c>
      <c r="B228" s="28">
        <f t="shared" si="24"/>
        <v>49157</v>
      </c>
      <c r="C228" s="30">
        <f t="shared" si="29"/>
        <v>-125798.3696764264</v>
      </c>
      <c r="D228" s="30">
        <f t="shared" si="30"/>
        <v>1110.2050194164945</v>
      </c>
      <c r="E228" s="35">
        <f t="shared" si="25"/>
        <v>0</v>
      </c>
      <c r="F228" s="30">
        <f t="shared" si="26"/>
        <v>1110.2050194164945</v>
      </c>
      <c r="G228" s="30">
        <f t="shared" si="27"/>
        <v>1739.1968677986265</v>
      </c>
      <c r="H228" s="30">
        <f t="shared" si="31"/>
        <v>-628.99184838213193</v>
      </c>
      <c r="I228" s="30">
        <f t="shared" si="28"/>
        <v>-127537.56654422503</v>
      </c>
      <c r="J228" s="26"/>
      <c r="K228" s="26"/>
    </row>
    <row r="229" spans="1:11" x14ac:dyDescent="0.25">
      <c r="A229" s="27">
        <f>IF(Values_Entered,A228+1,"")</f>
        <v>212</v>
      </c>
      <c r="B229" s="28">
        <f t="shared" si="24"/>
        <v>49188</v>
      </c>
      <c r="C229" s="30">
        <f t="shared" si="29"/>
        <v>-127537.56654422503</v>
      </c>
      <c r="D229" s="30">
        <f t="shared" si="30"/>
        <v>1110.2050194164945</v>
      </c>
      <c r="E229" s="35">
        <f t="shared" si="25"/>
        <v>0</v>
      </c>
      <c r="F229" s="30">
        <f t="shared" si="26"/>
        <v>1110.2050194164945</v>
      </c>
      <c r="G229" s="30">
        <f t="shared" si="27"/>
        <v>1747.8928521376197</v>
      </c>
      <c r="H229" s="30">
        <f t="shared" si="31"/>
        <v>-637.68783272112512</v>
      </c>
      <c r="I229" s="30">
        <f t="shared" si="28"/>
        <v>-129285.45939636265</v>
      </c>
      <c r="J229" s="26"/>
      <c r="K229" s="26"/>
    </row>
    <row r="230" spans="1:11" x14ac:dyDescent="0.25">
      <c r="A230" s="27">
        <f>IF(Values_Entered,A229+1,"")</f>
        <v>213</v>
      </c>
      <c r="B230" s="28">
        <f t="shared" si="24"/>
        <v>49218</v>
      </c>
      <c r="C230" s="30">
        <f t="shared" si="29"/>
        <v>-129285.45939636265</v>
      </c>
      <c r="D230" s="30">
        <f t="shared" si="30"/>
        <v>1110.2050194164945</v>
      </c>
      <c r="E230" s="35">
        <f t="shared" si="25"/>
        <v>0</v>
      </c>
      <c r="F230" s="30">
        <f t="shared" si="26"/>
        <v>1110.2050194164945</v>
      </c>
      <c r="G230" s="30">
        <f t="shared" si="27"/>
        <v>1756.6323163983077</v>
      </c>
      <c r="H230" s="30">
        <f t="shared" si="31"/>
        <v>-646.42729698181324</v>
      </c>
      <c r="I230" s="30">
        <f t="shared" si="28"/>
        <v>-131042.09171276096</v>
      </c>
      <c r="J230" s="26"/>
      <c r="K230" s="26"/>
    </row>
    <row r="231" spans="1:11" x14ac:dyDescent="0.25">
      <c r="A231" s="27">
        <f>IF(Values_Entered,A230+1,"")</f>
        <v>214</v>
      </c>
      <c r="B231" s="28">
        <f t="shared" si="24"/>
        <v>49249</v>
      </c>
      <c r="C231" s="30">
        <f t="shared" si="29"/>
        <v>-131042.09171276096</v>
      </c>
      <c r="D231" s="30">
        <f t="shared" si="30"/>
        <v>1110.2050194164945</v>
      </c>
      <c r="E231" s="35">
        <f t="shared" si="25"/>
        <v>0</v>
      </c>
      <c r="F231" s="30">
        <f t="shared" si="26"/>
        <v>1110.2050194164945</v>
      </c>
      <c r="G231" s="30">
        <f t="shared" si="27"/>
        <v>1765.4154779802993</v>
      </c>
      <c r="H231" s="30">
        <f t="shared" si="31"/>
        <v>-655.21045856380476</v>
      </c>
      <c r="I231" s="30">
        <f t="shared" si="28"/>
        <v>-132807.50719074125</v>
      </c>
      <c r="J231" s="26"/>
      <c r="K231" s="26"/>
    </row>
    <row r="232" spans="1:11" x14ac:dyDescent="0.25">
      <c r="A232" s="27">
        <f>IF(Values_Entered,A231+1,"")</f>
        <v>215</v>
      </c>
      <c r="B232" s="28">
        <f t="shared" si="24"/>
        <v>49279</v>
      </c>
      <c r="C232" s="30">
        <f t="shared" si="29"/>
        <v>-132807.50719074125</v>
      </c>
      <c r="D232" s="30">
        <f t="shared" si="30"/>
        <v>1110.2050194164945</v>
      </c>
      <c r="E232" s="35">
        <f t="shared" si="25"/>
        <v>0</v>
      </c>
      <c r="F232" s="30">
        <f t="shared" si="26"/>
        <v>1110.2050194164945</v>
      </c>
      <c r="G232" s="30">
        <f t="shared" si="27"/>
        <v>1774.2425553702005</v>
      </c>
      <c r="H232" s="30">
        <f t="shared" si="31"/>
        <v>-664.0375359537062</v>
      </c>
      <c r="I232" s="30">
        <f t="shared" si="28"/>
        <v>-134581.74974611145</v>
      </c>
      <c r="J232" s="26"/>
      <c r="K232" s="26"/>
    </row>
    <row r="233" spans="1:11" x14ac:dyDescent="0.25">
      <c r="A233" s="27">
        <f>IF(Values_Entered,A232+1,"")</f>
        <v>216</v>
      </c>
      <c r="B233" s="28">
        <f t="shared" si="24"/>
        <v>49310</v>
      </c>
      <c r="C233" s="30">
        <f t="shared" si="29"/>
        <v>-134581.74974611145</v>
      </c>
      <c r="D233" s="30">
        <f t="shared" si="30"/>
        <v>1110.2050194164945</v>
      </c>
      <c r="E233" s="35">
        <f t="shared" si="25"/>
        <v>0</v>
      </c>
      <c r="F233" s="30">
        <f t="shared" si="26"/>
        <v>1110.2050194164945</v>
      </c>
      <c r="G233" s="30">
        <f t="shared" si="27"/>
        <v>1783.1137681470518</v>
      </c>
      <c r="H233" s="30">
        <f t="shared" si="31"/>
        <v>-672.90874873055725</v>
      </c>
      <c r="I233" s="30">
        <f t="shared" si="28"/>
        <v>-136364.8635142585</v>
      </c>
      <c r="J233" s="26"/>
      <c r="K233" s="26"/>
    </row>
    <row r="234" spans="1:11" x14ac:dyDescent="0.25">
      <c r="A234" s="27">
        <f>IF(Values_Entered,A233+1,"")</f>
        <v>217</v>
      </c>
      <c r="B234" s="28">
        <f t="shared" si="24"/>
        <v>49341</v>
      </c>
      <c r="C234" s="30">
        <f t="shared" si="29"/>
        <v>-136364.8635142585</v>
      </c>
      <c r="D234" s="30">
        <f t="shared" si="30"/>
        <v>1110.2050194164945</v>
      </c>
      <c r="E234" s="35">
        <f t="shared" si="25"/>
        <v>0</v>
      </c>
      <c r="F234" s="30">
        <f t="shared" si="26"/>
        <v>1110.2050194164945</v>
      </c>
      <c r="G234" s="30">
        <f t="shared" si="27"/>
        <v>1792.0293369877868</v>
      </c>
      <c r="H234" s="30">
        <f t="shared" si="31"/>
        <v>-681.82431757129245</v>
      </c>
      <c r="I234" s="30">
        <f t="shared" si="28"/>
        <v>-138156.89285124629</v>
      </c>
      <c r="J234" s="26"/>
      <c r="K234" s="26"/>
    </row>
    <row r="235" spans="1:11" x14ac:dyDescent="0.25">
      <c r="A235" s="27">
        <f>IF(Values_Entered,A234+1,"")</f>
        <v>218</v>
      </c>
      <c r="B235" s="28">
        <f t="shared" si="24"/>
        <v>49369</v>
      </c>
      <c r="C235" s="30">
        <f t="shared" si="29"/>
        <v>-138156.89285124629</v>
      </c>
      <c r="D235" s="30">
        <f t="shared" si="30"/>
        <v>1110.2050194164945</v>
      </c>
      <c r="E235" s="35">
        <f t="shared" si="25"/>
        <v>0</v>
      </c>
      <c r="F235" s="30">
        <f t="shared" si="26"/>
        <v>1110.2050194164945</v>
      </c>
      <c r="G235" s="30">
        <f t="shared" si="27"/>
        <v>1800.9894836727258</v>
      </c>
      <c r="H235" s="30">
        <f t="shared" si="31"/>
        <v>-690.78446425623144</v>
      </c>
      <c r="I235" s="30">
        <f t="shared" si="28"/>
        <v>-139957.88233491901</v>
      </c>
      <c r="J235" s="26"/>
      <c r="K235" s="26"/>
    </row>
    <row r="236" spans="1:11" x14ac:dyDescent="0.25">
      <c r="A236" s="27">
        <f>IF(Values_Entered,A235+1,"")</f>
        <v>219</v>
      </c>
      <c r="B236" s="28">
        <f t="shared" si="24"/>
        <v>49400</v>
      </c>
      <c r="C236" s="30">
        <f t="shared" si="29"/>
        <v>-139957.88233491901</v>
      </c>
      <c r="D236" s="30">
        <f t="shared" si="30"/>
        <v>1110.2050194164945</v>
      </c>
      <c r="E236" s="35">
        <f t="shared" si="25"/>
        <v>0</v>
      </c>
      <c r="F236" s="30">
        <f t="shared" si="26"/>
        <v>1110.2050194164945</v>
      </c>
      <c r="G236" s="30">
        <f t="shared" si="27"/>
        <v>1809.9944310910896</v>
      </c>
      <c r="H236" s="30">
        <f t="shared" si="31"/>
        <v>-699.78941167459504</v>
      </c>
      <c r="I236" s="30">
        <f t="shared" si="28"/>
        <v>-141767.8767660101</v>
      </c>
      <c r="J236" s="26"/>
      <c r="K236" s="26"/>
    </row>
    <row r="237" spans="1:11" x14ac:dyDescent="0.25">
      <c r="A237" s="27">
        <f>IF(Values_Entered,A236+1,"")</f>
        <v>220</v>
      </c>
      <c r="B237" s="28">
        <f t="shared" si="24"/>
        <v>49430</v>
      </c>
      <c r="C237" s="30">
        <f t="shared" si="29"/>
        <v>-141767.8767660101</v>
      </c>
      <c r="D237" s="30">
        <f t="shared" si="30"/>
        <v>1110.2050194164945</v>
      </c>
      <c r="E237" s="35">
        <f t="shared" si="25"/>
        <v>0</v>
      </c>
      <c r="F237" s="30">
        <f t="shared" si="26"/>
        <v>1110.2050194164945</v>
      </c>
      <c r="G237" s="30">
        <f t="shared" si="27"/>
        <v>1819.0444032465448</v>
      </c>
      <c r="H237" s="30">
        <f t="shared" si="31"/>
        <v>-708.83938383005045</v>
      </c>
      <c r="I237" s="30">
        <f t="shared" si="28"/>
        <v>-143586.92116925665</v>
      </c>
      <c r="J237" s="26"/>
      <c r="K237" s="26"/>
    </row>
    <row r="238" spans="1:11" x14ac:dyDescent="0.25">
      <c r="A238" s="27">
        <f>IF(Values_Entered,A237+1,"")</f>
        <v>221</v>
      </c>
      <c r="B238" s="28">
        <f t="shared" si="24"/>
        <v>49461</v>
      </c>
      <c r="C238" s="30">
        <f t="shared" si="29"/>
        <v>-143586.92116925665</v>
      </c>
      <c r="D238" s="30">
        <f t="shared" si="30"/>
        <v>1110.2050194164945</v>
      </c>
      <c r="E238" s="35">
        <f t="shared" si="25"/>
        <v>0</v>
      </c>
      <c r="F238" s="30">
        <f t="shared" si="26"/>
        <v>1110.2050194164945</v>
      </c>
      <c r="G238" s="30">
        <f t="shared" si="27"/>
        <v>1828.1396252627778</v>
      </c>
      <c r="H238" s="30">
        <f t="shared" si="31"/>
        <v>-717.93460584628326</v>
      </c>
      <c r="I238" s="30">
        <f t="shared" si="28"/>
        <v>-145415.06079451944</v>
      </c>
      <c r="J238" s="26"/>
      <c r="K238" s="26"/>
    </row>
    <row r="239" spans="1:11" x14ac:dyDescent="0.25">
      <c r="A239" s="27">
        <f>IF(Values_Entered,A238+1,"")</f>
        <v>222</v>
      </c>
      <c r="B239" s="28">
        <f t="shared" si="24"/>
        <v>49491</v>
      </c>
      <c r="C239" s="30">
        <f t="shared" si="29"/>
        <v>-145415.06079451944</v>
      </c>
      <c r="D239" s="30">
        <f t="shared" si="30"/>
        <v>1110.2050194164945</v>
      </c>
      <c r="E239" s="35">
        <f t="shared" si="25"/>
        <v>0</v>
      </c>
      <c r="F239" s="30">
        <f t="shared" si="26"/>
        <v>1110.2050194164945</v>
      </c>
      <c r="G239" s="30">
        <f t="shared" si="27"/>
        <v>1837.2803233890918</v>
      </c>
      <c r="H239" s="30">
        <f t="shared" si="31"/>
        <v>-727.07530397259723</v>
      </c>
      <c r="I239" s="30">
        <f t="shared" si="28"/>
        <v>-147252.34111790854</v>
      </c>
      <c r="J239" s="26"/>
      <c r="K239" s="26"/>
    </row>
    <row r="240" spans="1:11" x14ac:dyDescent="0.25">
      <c r="A240" s="27">
        <f>IF(Values_Entered,A239+1,"")</f>
        <v>223</v>
      </c>
      <c r="B240" s="28">
        <f t="shared" si="24"/>
        <v>49522</v>
      </c>
      <c r="C240" s="30">
        <f t="shared" si="29"/>
        <v>-147252.34111790854</v>
      </c>
      <c r="D240" s="30">
        <f t="shared" si="30"/>
        <v>1110.2050194164945</v>
      </c>
      <c r="E240" s="35">
        <f t="shared" si="25"/>
        <v>0</v>
      </c>
      <c r="F240" s="30">
        <f t="shared" si="26"/>
        <v>1110.2050194164945</v>
      </c>
      <c r="G240" s="30">
        <f t="shared" si="27"/>
        <v>1846.466725006037</v>
      </c>
      <c r="H240" s="30">
        <f t="shared" si="31"/>
        <v>-736.26170558954266</v>
      </c>
      <c r="I240" s="30">
        <f t="shared" si="28"/>
        <v>-149098.80784291457</v>
      </c>
      <c r="J240" s="26"/>
      <c r="K240" s="26"/>
    </row>
    <row r="241" spans="1:11" x14ac:dyDescent="0.25">
      <c r="A241" s="27">
        <f>IF(Values_Entered,A240+1,"")</f>
        <v>224</v>
      </c>
      <c r="B241" s="28">
        <f t="shared" si="24"/>
        <v>49553</v>
      </c>
      <c r="C241" s="30">
        <f t="shared" si="29"/>
        <v>-149098.80784291457</v>
      </c>
      <c r="D241" s="30">
        <f t="shared" si="30"/>
        <v>1110.2050194164945</v>
      </c>
      <c r="E241" s="35">
        <f t="shared" si="25"/>
        <v>0</v>
      </c>
      <c r="F241" s="30">
        <f t="shared" si="26"/>
        <v>1110.2050194164945</v>
      </c>
      <c r="G241" s="30">
        <f t="shared" si="27"/>
        <v>1855.6990586310671</v>
      </c>
      <c r="H241" s="30">
        <f t="shared" si="31"/>
        <v>-745.49403921457281</v>
      </c>
      <c r="I241" s="30">
        <f t="shared" si="28"/>
        <v>-150954.50690154562</v>
      </c>
      <c r="J241" s="26"/>
      <c r="K241" s="26"/>
    </row>
    <row r="242" spans="1:11" x14ac:dyDescent="0.25">
      <c r="A242" s="27">
        <f>IF(Values_Entered,A241+1,"")</f>
        <v>225</v>
      </c>
      <c r="B242" s="28">
        <f t="shared" si="24"/>
        <v>49583</v>
      </c>
      <c r="C242" s="30">
        <f t="shared" si="29"/>
        <v>-150954.50690154562</v>
      </c>
      <c r="D242" s="30">
        <f t="shared" si="30"/>
        <v>1110.2050194164945</v>
      </c>
      <c r="E242" s="35">
        <f t="shared" si="25"/>
        <v>0</v>
      </c>
      <c r="F242" s="30">
        <f t="shared" si="26"/>
        <v>1110.2050194164945</v>
      </c>
      <c r="G242" s="30">
        <f t="shared" si="27"/>
        <v>1864.9775539242223</v>
      </c>
      <c r="H242" s="30">
        <f t="shared" si="31"/>
        <v>-754.77253450772798</v>
      </c>
      <c r="I242" s="30">
        <f t="shared" si="28"/>
        <v>-152819.48445546985</v>
      </c>
      <c r="J242" s="26"/>
      <c r="K242" s="26"/>
    </row>
    <row r="243" spans="1:11" x14ac:dyDescent="0.25">
      <c r="A243" s="27">
        <f>IF(Values_Entered,A242+1,"")</f>
        <v>226</v>
      </c>
      <c r="B243" s="28">
        <f t="shared" si="24"/>
        <v>49614</v>
      </c>
      <c r="C243" s="30">
        <f t="shared" si="29"/>
        <v>-152819.48445546985</v>
      </c>
      <c r="D243" s="30">
        <f t="shared" si="30"/>
        <v>1110.2050194164945</v>
      </c>
      <c r="E243" s="35">
        <f t="shared" si="25"/>
        <v>0</v>
      </c>
      <c r="F243" s="30">
        <f t="shared" si="26"/>
        <v>1110.2050194164945</v>
      </c>
      <c r="G243" s="30">
        <f t="shared" si="27"/>
        <v>1874.3024416938438</v>
      </c>
      <c r="H243" s="30">
        <f t="shared" si="31"/>
        <v>-764.09742227734921</v>
      </c>
      <c r="I243" s="30">
        <f t="shared" si="28"/>
        <v>-154693.78689716369</v>
      </c>
      <c r="J243" s="26"/>
      <c r="K243" s="26"/>
    </row>
    <row r="244" spans="1:11" x14ac:dyDescent="0.25">
      <c r="A244" s="27">
        <f>IF(Values_Entered,A243+1,"")</f>
        <v>227</v>
      </c>
      <c r="B244" s="28">
        <f t="shared" si="24"/>
        <v>49644</v>
      </c>
      <c r="C244" s="30">
        <f t="shared" si="29"/>
        <v>-154693.78689716369</v>
      </c>
      <c r="D244" s="30">
        <f t="shared" si="30"/>
        <v>1110.2050194164945</v>
      </c>
      <c r="E244" s="35">
        <f t="shared" si="25"/>
        <v>0</v>
      </c>
      <c r="F244" s="30">
        <f t="shared" si="26"/>
        <v>1110.2050194164945</v>
      </c>
      <c r="G244" s="30">
        <f t="shared" si="27"/>
        <v>1883.6739539023129</v>
      </c>
      <c r="H244" s="30">
        <f t="shared" si="31"/>
        <v>-773.46893448581841</v>
      </c>
      <c r="I244" s="30">
        <f t="shared" si="28"/>
        <v>-156577.46085106602</v>
      </c>
      <c r="J244" s="26"/>
      <c r="K244" s="26"/>
    </row>
    <row r="245" spans="1:11" x14ac:dyDescent="0.25">
      <c r="A245" s="27">
        <f>IF(Values_Entered,A244+1,"")</f>
        <v>228</v>
      </c>
      <c r="B245" s="28">
        <f t="shared" si="24"/>
        <v>49675</v>
      </c>
      <c r="C245" s="30">
        <f t="shared" si="29"/>
        <v>-156577.46085106602</v>
      </c>
      <c r="D245" s="30">
        <f t="shared" si="30"/>
        <v>1110.2050194164945</v>
      </c>
      <c r="E245" s="35">
        <f t="shared" si="25"/>
        <v>0</v>
      </c>
      <c r="F245" s="30">
        <f t="shared" si="26"/>
        <v>1110.2050194164945</v>
      </c>
      <c r="G245" s="30">
        <f t="shared" si="27"/>
        <v>1893.0923236718245</v>
      </c>
      <c r="H245" s="30">
        <f t="shared" si="31"/>
        <v>-782.88730425533004</v>
      </c>
      <c r="I245" s="30">
        <f t="shared" si="28"/>
        <v>-158470.55317473784</v>
      </c>
      <c r="J245" s="26"/>
      <c r="K245" s="26"/>
    </row>
    <row r="246" spans="1:11" x14ac:dyDescent="0.25">
      <c r="A246" s="27">
        <f>IF(Values_Entered,A245+1,"")</f>
        <v>229</v>
      </c>
      <c r="B246" s="28">
        <f t="shared" si="24"/>
        <v>49706</v>
      </c>
      <c r="C246" s="30">
        <f t="shared" si="29"/>
        <v>-158470.55317473784</v>
      </c>
      <c r="D246" s="30">
        <f t="shared" si="30"/>
        <v>1110.2050194164945</v>
      </c>
      <c r="E246" s="35">
        <f t="shared" si="25"/>
        <v>0</v>
      </c>
      <c r="F246" s="30">
        <f t="shared" si="26"/>
        <v>1110.2050194164945</v>
      </c>
      <c r="G246" s="30">
        <f t="shared" si="27"/>
        <v>1902.5577852901838</v>
      </c>
      <c r="H246" s="30">
        <f t="shared" si="31"/>
        <v>-792.35276587368924</v>
      </c>
      <c r="I246" s="30">
        <f t="shared" si="28"/>
        <v>-160373.11096002802</v>
      </c>
      <c r="J246" s="26"/>
      <c r="K246" s="26"/>
    </row>
    <row r="247" spans="1:11" x14ac:dyDescent="0.25">
      <c r="A247" s="27">
        <f>IF(Values_Entered,A246+1,"")</f>
        <v>230</v>
      </c>
      <c r="B247" s="28">
        <f t="shared" si="24"/>
        <v>49735</v>
      </c>
      <c r="C247" s="30">
        <f t="shared" si="29"/>
        <v>-160373.11096002802</v>
      </c>
      <c r="D247" s="30">
        <f t="shared" si="30"/>
        <v>1110.2050194164945</v>
      </c>
      <c r="E247" s="35">
        <f t="shared" si="25"/>
        <v>0</v>
      </c>
      <c r="F247" s="30">
        <f t="shared" si="26"/>
        <v>1110.2050194164945</v>
      </c>
      <c r="G247" s="30">
        <f t="shared" si="27"/>
        <v>1912.0705742166347</v>
      </c>
      <c r="H247" s="30">
        <f t="shared" si="31"/>
        <v>-801.8655548001401</v>
      </c>
      <c r="I247" s="30">
        <f t="shared" si="28"/>
        <v>-162285.18153424465</v>
      </c>
      <c r="J247" s="26"/>
      <c r="K247" s="26"/>
    </row>
    <row r="248" spans="1:11" x14ac:dyDescent="0.25">
      <c r="A248" s="27">
        <f>IF(Values_Entered,A247+1,"")</f>
        <v>231</v>
      </c>
      <c r="B248" s="28">
        <f t="shared" si="24"/>
        <v>49766</v>
      </c>
      <c r="C248" s="30">
        <f t="shared" si="29"/>
        <v>-162285.18153424465</v>
      </c>
      <c r="D248" s="30">
        <f t="shared" si="30"/>
        <v>1110.2050194164945</v>
      </c>
      <c r="E248" s="35">
        <f t="shared" si="25"/>
        <v>0</v>
      </c>
      <c r="F248" s="30">
        <f t="shared" si="26"/>
        <v>1110.2050194164945</v>
      </c>
      <c r="G248" s="30">
        <f t="shared" si="27"/>
        <v>1921.6309270877177</v>
      </c>
      <c r="H248" s="30">
        <f t="shared" si="31"/>
        <v>-811.42590767122329</v>
      </c>
      <c r="I248" s="30">
        <f t="shared" si="28"/>
        <v>-164206.81246133236</v>
      </c>
      <c r="J248" s="26"/>
      <c r="K248" s="26"/>
    </row>
    <row r="249" spans="1:11" x14ac:dyDescent="0.25">
      <c r="A249" s="27">
        <f>IF(Values_Entered,A248+1,"")</f>
        <v>232</v>
      </c>
      <c r="B249" s="28">
        <f t="shared" si="24"/>
        <v>49796</v>
      </c>
      <c r="C249" s="30">
        <f t="shared" si="29"/>
        <v>-164206.81246133236</v>
      </c>
      <c r="D249" s="30">
        <f t="shared" si="30"/>
        <v>1110.2050194164945</v>
      </c>
      <c r="E249" s="35">
        <f t="shared" si="25"/>
        <v>0</v>
      </c>
      <c r="F249" s="30">
        <f t="shared" si="26"/>
        <v>1110.2050194164945</v>
      </c>
      <c r="G249" s="30">
        <f t="shared" si="27"/>
        <v>1931.2390817231562</v>
      </c>
      <c r="H249" s="30">
        <f t="shared" si="31"/>
        <v>-821.03406230666178</v>
      </c>
      <c r="I249" s="30">
        <f t="shared" si="28"/>
        <v>-166138.05154305551</v>
      </c>
      <c r="J249" s="26"/>
      <c r="K249" s="26"/>
    </row>
    <row r="250" spans="1:11" x14ac:dyDescent="0.25">
      <c r="A250" s="27">
        <f>IF(Values_Entered,A249+1,"")</f>
        <v>233</v>
      </c>
      <c r="B250" s="28">
        <f t="shared" si="24"/>
        <v>49827</v>
      </c>
      <c r="C250" s="30">
        <f t="shared" si="29"/>
        <v>-166138.05154305551</v>
      </c>
      <c r="D250" s="30">
        <f t="shared" si="30"/>
        <v>1110.2050194164945</v>
      </c>
      <c r="E250" s="35">
        <f t="shared" si="25"/>
        <v>0</v>
      </c>
      <c r="F250" s="30">
        <f t="shared" si="26"/>
        <v>1110.2050194164945</v>
      </c>
      <c r="G250" s="30">
        <f t="shared" si="27"/>
        <v>1940.8952771317718</v>
      </c>
      <c r="H250" s="30">
        <f t="shared" si="31"/>
        <v>-830.69025771527743</v>
      </c>
      <c r="I250" s="30">
        <f t="shared" si="28"/>
        <v>-168078.9468201873</v>
      </c>
      <c r="J250" s="26"/>
      <c r="K250" s="26"/>
    </row>
    <row r="251" spans="1:11" x14ac:dyDescent="0.25">
      <c r="A251" s="27">
        <f>IF(Values_Entered,A250+1,"")</f>
        <v>234</v>
      </c>
      <c r="B251" s="28">
        <f t="shared" si="24"/>
        <v>49857</v>
      </c>
      <c r="C251" s="30">
        <f t="shared" si="29"/>
        <v>-168078.9468201873</v>
      </c>
      <c r="D251" s="30">
        <f t="shared" si="30"/>
        <v>1110.2050194164945</v>
      </c>
      <c r="E251" s="35">
        <f t="shared" si="25"/>
        <v>0</v>
      </c>
      <c r="F251" s="30">
        <f t="shared" si="26"/>
        <v>1110.2050194164945</v>
      </c>
      <c r="G251" s="30">
        <f t="shared" si="27"/>
        <v>1950.5997535174311</v>
      </c>
      <c r="H251" s="30">
        <f t="shared" si="31"/>
        <v>-840.39473410093649</v>
      </c>
      <c r="I251" s="30">
        <f t="shared" si="28"/>
        <v>-170029.54657370472</v>
      </c>
      <c r="J251" s="26"/>
      <c r="K251" s="26"/>
    </row>
    <row r="252" spans="1:11" x14ac:dyDescent="0.25">
      <c r="A252" s="27">
        <f>IF(Values_Entered,A251+1,"")</f>
        <v>235</v>
      </c>
      <c r="B252" s="28">
        <f t="shared" si="24"/>
        <v>49888</v>
      </c>
      <c r="C252" s="30">
        <f t="shared" si="29"/>
        <v>-170029.54657370472</v>
      </c>
      <c r="D252" s="30">
        <f t="shared" si="30"/>
        <v>1110.2050194164945</v>
      </c>
      <c r="E252" s="35">
        <f t="shared" si="25"/>
        <v>0</v>
      </c>
      <c r="F252" s="30">
        <f t="shared" si="26"/>
        <v>1110.2050194164945</v>
      </c>
      <c r="G252" s="30">
        <f t="shared" si="27"/>
        <v>1960.3527522850181</v>
      </c>
      <c r="H252" s="30">
        <f t="shared" si="31"/>
        <v>-850.14773286852358</v>
      </c>
      <c r="I252" s="30">
        <f t="shared" si="28"/>
        <v>-171989.89932598974</v>
      </c>
      <c r="J252" s="26"/>
      <c r="K252" s="26"/>
    </row>
    <row r="253" spans="1:11" x14ac:dyDescent="0.25">
      <c r="A253" s="27">
        <f>IF(Values_Entered,A252+1,"")</f>
        <v>236</v>
      </c>
      <c r="B253" s="28">
        <f t="shared" si="24"/>
        <v>49919</v>
      </c>
      <c r="C253" s="30">
        <f t="shared" si="29"/>
        <v>-171989.89932598974</v>
      </c>
      <c r="D253" s="30">
        <f t="shared" si="30"/>
        <v>1110.2050194164945</v>
      </c>
      <c r="E253" s="35">
        <f t="shared" si="25"/>
        <v>0</v>
      </c>
      <c r="F253" s="30">
        <f t="shared" si="26"/>
        <v>1110.2050194164945</v>
      </c>
      <c r="G253" s="30">
        <f t="shared" si="27"/>
        <v>1970.154516046443</v>
      </c>
      <c r="H253" s="30">
        <f t="shared" si="31"/>
        <v>-859.94949662994861</v>
      </c>
      <c r="I253" s="30">
        <f t="shared" si="28"/>
        <v>-173960.05384203617</v>
      </c>
      <c r="J253" s="26"/>
      <c r="K253" s="26"/>
    </row>
    <row r="254" spans="1:11" x14ac:dyDescent="0.25">
      <c r="A254" s="27">
        <f>IF(Values_Entered,A253+1,"")</f>
        <v>237</v>
      </c>
      <c r="B254" s="28">
        <f t="shared" si="24"/>
        <v>49949</v>
      </c>
      <c r="C254" s="30">
        <f t="shared" si="29"/>
        <v>-173960.05384203617</v>
      </c>
      <c r="D254" s="30">
        <f t="shared" si="30"/>
        <v>1110.2050194164945</v>
      </c>
      <c r="E254" s="35">
        <f t="shared" si="25"/>
        <v>0</v>
      </c>
      <c r="F254" s="30">
        <f t="shared" si="26"/>
        <v>1110.2050194164945</v>
      </c>
      <c r="G254" s="30">
        <f t="shared" si="27"/>
        <v>1980.0052886266753</v>
      </c>
      <c r="H254" s="30">
        <f t="shared" si="31"/>
        <v>-869.80026921018089</v>
      </c>
      <c r="I254" s="30">
        <f t="shared" si="28"/>
        <v>-175940.05913066285</v>
      </c>
      <c r="J254" s="26"/>
      <c r="K254" s="26"/>
    </row>
    <row r="255" spans="1:11" x14ac:dyDescent="0.25">
      <c r="A255" s="27">
        <f>IF(Values_Entered,A254+1,"")</f>
        <v>238</v>
      </c>
      <c r="B255" s="28">
        <f t="shared" si="24"/>
        <v>49980</v>
      </c>
      <c r="C255" s="30">
        <f t="shared" si="29"/>
        <v>-175940.05913066285</v>
      </c>
      <c r="D255" s="30">
        <f t="shared" si="30"/>
        <v>1110.2050194164945</v>
      </c>
      <c r="E255" s="35">
        <f t="shared" si="25"/>
        <v>0</v>
      </c>
      <c r="F255" s="30">
        <f t="shared" si="26"/>
        <v>1110.2050194164945</v>
      </c>
      <c r="G255" s="30">
        <f t="shared" si="27"/>
        <v>1989.9053150698087</v>
      </c>
      <c r="H255" s="30">
        <f t="shared" si="31"/>
        <v>-879.70029565331424</v>
      </c>
      <c r="I255" s="30">
        <f t="shared" si="28"/>
        <v>-177929.96444573265</v>
      </c>
      <c r="J255" s="26"/>
      <c r="K255" s="26"/>
    </row>
    <row r="256" spans="1:11" x14ac:dyDescent="0.25">
      <c r="A256" s="27">
        <f>IF(Values_Entered,A255+1,"")</f>
        <v>239</v>
      </c>
      <c r="B256" s="28">
        <f t="shared" si="24"/>
        <v>50010</v>
      </c>
      <c r="C256" s="30">
        <f t="shared" si="29"/>
        <v>-177929.96444573265</v>
      </c>
      <c r="D256" s="30">
        <f t="shared" si="30"/>
        <v>1110.2050194164945</v>
      </c>
      <c r="E256" s="35">
        <f t="shared" si="25"/>
        <v>0</v>
      </c>
      <c r="F256" s="30">
        <f t="shared" si="26"/>
        <v>1110.2050194164945</v>
      </c>
      <c r="G256" s="30">
        <f t="shared" si="27"/>
        <v>1999.8548416451576</v>
      </c>
      <c r="H256" s="30">
        <f t="shared" si="31"/>
        <v>-889.6498222286632</v>
      </c>
      <c r="I256" s="30">
        <f t="shared" si="28"/>
        <v>-179929.81928737782</v>
      </c>
      <c r="J256" s="26"/>
      <c r="K256" s="26"/>
    </row>
    <row r="257" spans="1:11" x14ac:dyDescent="0.25">
      <c r="A257" s="27">
        <f>IF(Values_Entered,A256+1,"")</f>
        <v>240</v>
      </c>
      <c r="B257" s="28">
        <f t="shared" si="24"/>
        <v>50041</v>
      </c>
      <c r="C257" s="30">
        <f t="shared" si="29"/>
        <v>-179929.81928737782</v>
      </c>
      <c r="D257" s="30">
        <f t="shared" si="30"/>
        <v>1110.2050194164945</v>
      </c>
      <c r="E257" s="35">
        <f t="shared" si="25"/>
        <v>0</v>
      </c>
      <c r="F257" s="30">
        <f t="shared" si="26"/>
        <v>1110.2050194164945</v>
      </c>
      <c r="G257" s="30">
        <f t="shared" si="27"/>
        <v>2009.8541158533835</v>
      </c>
      <c r="H257" s="30">
        <f t="shared" si="31"/>
        <v>-899.64909643688907</v>
      </c>
      <c r="I257" s="30">
        <f t="shared" si="28"/>
        <v>-181939.67340323119</v>
      </c>
      <c r="J257" s="26"/>
      <c r="K257" s="26"/>
    </row>
    <row r="258" spans="1:11" x14ac:dyDescent="0.25">
      <c r="A258" s="27">
        <f>IF(Values_Entered,A257+1,"")</f>
        <v>241</v>
      </c>
      <c r="B258" s="28">
        <f t="shared" si="24"/>
        <v>50072</v>
      </c>
      <c r="C258" s="30">
        <f t="shared" si="29"/>
        <v>-181939.67340323119</v>
      </c>
      <c r="D258" s="30">
        <f t="shared" si="30"/>
        <v>1110.2050194164945</v>
      </c>
      <c r="E258" s="35">
        <f t="shared" si="25"/>
        <v>0</v>
      </c>
      <c r="F258" s="30">
        <f t="shared" si="26"/>
        <v>1110.2050194164945</v>
      </c>
      <c r="G258" s="30">
        <f t="shared" si="27"/>
        <v>2019.9033864326502</v>
      </c>
      <c r="H258" s="30">
        <f t="shared" si="31"/>
        <v>-909.69836701615588</v>
      </c>
      <c r="I258" s="30">
        <f t="shared" si="28"/>
        <v>-183959.57678966384</v>
      </c>
      <c r="J258" s="26"/>
      <c r="K258" s="26"/>
    </row>
    <row r="259" spans="1:11" x14ac:dyDescent="0.25">
      <c r="A259" s="27">
        <f>IF(Values_Entered,A258+1,"")</f>
        <v>242</v>
      </c>
      <c r="B259" s="28">
        <f t="shared" si="24"/>
        <v>50100</v>
      </c>
      <c r="C259" s="30">
        <f t="shared" si="29"/>
        <v>-183959.57678966384</v>
      </c>
      <c r="D259" s="30">
        <f t="shared" si="30"/>
        <v>1110.2050194164945</v>
      </c>
      <c r="E259" s="35">
        <f t="shared" si="25"/>
        <v>0</v>
      </c>
      <c r="F259" s="30">
        <f t="shared" si="26"/>
        <v>1110.2050194164945</v>
      </c>
      <c r="G259" s="30">
        <f t="shared" si="27"/>
        <v>2030.0029033648138</v>
      </c>
      <c r="H259" s="30">
        <f t="shared" si="31"/>
        <v>-919.79788394831928</v>
      </c>
      <c r="I259" s="30">
        <f t="shared" si="28"/>
        <v>-185989.57969302865</v>
      </c>
      <c r="J259" s="26"/>
      <c r="K259" s="26"/>
    </row>
    <row r="260" spans="1:11" x14ac:dyDescent="0.25">
      <c r="A260" s="27">
        <f>IF(Values_Entered,A259+1,"")</f>
        <v>243</v>
      </c>
      <c r="B260" s="28">
        <f t="shared" si="24"/>
        <v>50131</v>
      </c>
      <c r="C260" s="30">
        <f t="shared" si="29"/>
        <v>-185989.57969302865</v>
      </c>
      <c r="D260" s="30">
        <f t="shared" si="30"/>
        <v>1110.2050194164945</v>
      </c>
      <c r="E260" s="35">
        <f t="shared" si="25"/>
        <v>0</v>
      </c>
      <c r="F260" s="30">
        <f t="shared" si="26"/>
        <v>1110.2050194164945</v>
      </c>
      <c r="G260" s="30">
        <f t="shared" si="27"/>
        <v>2040.1529178816377</v>
      </c>
      <c r="H260" s="30">
        <f t="shared" si="31"/>
        <v>-929.94789846514323</v>
      </c>
      <c r="I260" s="30">
        <f t="shared" si="28"/>
        <v>-188029.73261091029</v>
      </c>
      <c r="J260" s="26"/>
      <c r="K260" s="26"/>
    </row>
    <row r="261" spans="1:11" x14ac:dyDescent="0.25">
      <c r="A261" s="27">
        <f>IF(Values_Entered,A260+1,"")</f>
        <v>244</v>
      </c>
      <c r="B261" s="28">
        <f t="shared" si="24"/>
        <v>50161</v>
      </c>
      <c r="C261" s="30">
        <f t="shared" si="29"/>
        <v>-188029.73261091029</v>
      </c>
      <c r="D261" s="30">
        <f t="shared" si="30"/>
        <v>1110.2050194164945</v>
      </c>
      <c r="E261" s="35">
        <f t="shared" si="25"/>
        <v>0</v>
      </c>
      <c r="F261" s="30">
        <f t="shared" si="26"/>
        <v>1110.2050194164945</v>
      </c>
      <c r="G261" s="30">
        <f t="shared" si="27"/>
        <v>2050.3536824710459</v>
      </c>
      <c r="H261" s="30">
        <f t="shared" si="31"/>
        <v>-940.14866305455143</v>
      </c>
      <c r="I261" s="30">
        <f t="shared" si="28"/>
        <v>-190080.08629338132</v>
      </c>
      <c r="J261" s="26"/>
      <c r="K261" s="26"/>
    </row>
    <row r="262" spans="1:11" x14ac:dyDescent="0.25">
      <c r="A262" s="27">
        <f>IF(Values_Entered,A261+1,"")</f>
        <v>245</v>
      </c>
      <c r="B262" s="28">
        <f t="shared" si="24"/>
        <v>50192</v>
      </c>
      <c r="C262" s="30">
        <f t="shared" si="29"/>
        <v>-190080.08629338132</v>
      </c>
      <c r="D262" s="30">
        <f t="shared" si="30"/>
        <v>1110.2050194164945</v>
      </c>
      <c r="E262" s="35">
        <f t="shared" si="25"/>
        <v>0</v>
      </c>
      <c r="F262" s="30">
        <f t="shared" si="26"/>
        <v>1110.2050194164945</v>
      </c>
      <c r="G262" s="30">
        <f t="shared" si="27"/>
        <v>2060.6054508834009</v>
      </c>
      <c r="H262" s="30">
        <f t="shared" si="31"/>
        <v>-950.40043146690653</v>
      </c>
      <c r="I262" s="30">
        <f t="shared" si="28"/>
        <v>-192140.69174426471</v>
      </c>
      <c r="J262" s="26"/>
      <c r="K262" s="26"/>
    </row>
    <row r="263" spans="1:11" x14ac:dyDescent="0.25">
      <c r="A263" s="27">
        <f>IF(Values_Entered,A262+1,"")</f>
        <v>246</v>
      </c>
      <c r="B263" s="28">
        <f t="shared" si="24"/>
        <v>50222</v>
      </c>
      <c r="C263" s="30">
        <f t="shared" si="29"/>
        <v>-192140.69174426471</v>
      </c>
      <c r="D263" s="30">
        <f t="shared" si="30"/>
        <v>1110.2050194164945</v>
      </c>
      <c r="E263" s="35">
        <f t="shared" si="25"/>
        <v>0</v>
      </c>
      <c r="F263" s="30">
        <f t="shared" si="26"/>
        <v>1110.2050194164945</v>
      </c>
      <c r="G263" s="30">
        <f t="shared" si="27"/>
        <v>2070.9084781378178</v>
      </c>
      <c r="H263" s="30">
        <f t="shared" si="31"/>
        <v>-960.7034587213235</v>
      </c>
      <c r="I263" s="30">
        <f t="shared" si="28"/>
        <v>-194211.60022240251</v>
      </c>
      <c r="J263" s="26"/>
      <c r="K263" s="26"/>
    </row>
    <row r="264" spans="1:11" x14ac:dyDescent="0.25">
      <c r="A264" s="27">
        <f>IF(Values_Entered,A263+1,"")</f>
        <v>247</v>
      </c>
      <c r="B264" s="28">
        <f t="shared" si="24"/>
        <v>50253</v>
      </c>
      <c r="C264" s="30">
        <f t="shared" si="29"/>
        <v>-194211.60022240251</v>
      </c>
      <c r="D264" s="30">
        <f t="shared" si="30"/>
        <v>1110.2050194164945</v>
      </c>
      <c r="E264" s="35">
        <f t="shared" si="25"/>
        <v>0</v>
      </c>
      <c r="F264" s="30">
        <f t="shared" si="26"/>
        <v>1110.2050194164945</v>
      </c>
      <c r="G264" s="30">
        <f t="shared" si="27"/>
        <v>2081.2630205285068</v>
      </c>
      <c r="H264" s="30">
        <f t="shared" si="31"/>
        <v>-971.05800111201245</v>
      </c>
      <c r="I264" s="30">
        <f t="shared" si="28"/>
        <v>-196292.86324293102</v>
      </c>
      <c r="J264" s="26"/>
      <c r="K264" s="26"/>
    </row>
    <row r="265" spans="1:11" x14ac:dyDescent="0.25">
      <c r="A265" s="27">
        <f>IF(Values_Entered,A264+1,"")</f>
        <v>248</v>
      </c>
      <c r="B265" s="28">
        <f t="shared" si="24"/>
        <v>50284</v>
      </c>
      <c r="C265" s="30">
        <f t="shared" si="29"/>
        <v>-196292.86324293102</v>
      </c>
      <c r="D265" s="30">
        <f t="shared" si="30"/>
        <v>1110.2050194164945</v>
      </c>
      <c r="E265" s="35">
        <f t="shared" si="25"/>
        <v>0</v>
      </c>
      <c r="F265" s="30">
        <f t="shared" si="26"/>
        <v>1110.2050194164945</v>
      </c>
      <c r="G265" s="30">
        <f t="shared" si="27"/>
        <v>2091.6693356311494</v>
      </c>
      <c r="H265" s="30">
        <f t="shared" si="31"/>
        <v>-981.46431621465501</v>
      </c>
      <c r="I265" s="30">
        <f t="shared" si="28"/>
        <v>-198384.53257856218</v>
      </c>
      <c r="J265" s="26"/>
      <c r="K265" s="26"/>
    </row>
    <row r="266" spans="1:11" x14ac:dyDescent="0.25">
      <c r="A266" s="27">
        <f>IF(Values_Entered,A265+1,"")</f>
        <v>249</v>
      </c>
      <c r="B266" s="28">
        <f t="shared" si="24"/>
        <v>50314</v>
      </c>
      <c r="C266" s="30">
        <f t="shared" si="29"/>
        <v>-198384.53257856218</v>
      </c>
      <c r="D266" s="30">
        <f t="shared" si="30"/>
        <v>1110.2050194164945</v>
      </c>
      <c r="E266" s="35">
        <f t="shared" si="25"/>
        <v>0</v>
      </c>
      <c r="F266" s="30">
        <f t="shared" si="26"/>
        <v>1110.2050194164945</v>
      </c>
      <c r="G266" s="30">
        <f t="shared" si="27"/>
        <v>2102.1276823093053</v>
      </c>
      <c r="H266" s="30">
        <f t="shared" si="31"/>
        <v>-991.92266289281088</v>
      </c>
      <c r="I266" s="30">
        <f t="shared" si="28"/>
        <v>-200486.66026087149</v>
      </c>
      <c r="J266" s="26"/>
      <c r="K266" s="26"/>
    </row>
    <row r="267" spans="1:11" x14ac:dyDescent="0.25">
      <c r="A267" s="27">
        <f>IF(Values_Entered,A266+1,"")</f>
        <v>250</v>
      </c>
      <c r="B267" s="28">
        <f t="shared" si="24"/>
        <v>50345</v>
      </c>
      <c r="C267" s="30">
        <f t="shared" si="29"/>
        <v>-200486.66026087149</v>
      </c>
      <c r="D267" s="30">
        <f t="shared" si="30"/>
        <v>1110.2050194164945</v>
      </c>
      <c r="E267" s="35">
        <f t="shared" si="25"/>
        <v>0</v>
      </c>
      <c r="F267" s="30">
        <f t="shared" si="26"/>
        <v>1110.2050194164945</v>
      </c>
      <c r="G267" s="30">
        <f t="shared" si="27"/>
        <v>2112.6383207208519</v>
      </c>
      <c r="H267" s="30">
        <f t="shared" si="31"/>
        <v>-1002.4333013043574</v>
      </c>
      <c r="I267" s="30">
        <f t="shared" si="28"/>
        <v>-202599.29858159233</v>
      </c>
      <c r="J267" s="26"/>
      <c r="K267" s="26"/>
    </row>
    <row r="268" spans="1:11" x14ac:dyDescent="0.25">
      <c r="A268" s="27">
        <f>IF(Values_Entered,A267+1,"")</f>
        <v>251</v>
      </c>
      <c r="B268" s="28">
        <f t="shared" si="24"/>
        <v>50375</v>
      </c>
      <c r="C268" s="30">
        <f t="shared" si="29"/>
        <v>-202599.29858159233</v>
      </c>
      <c r="D268" s="30">
        <f t="shared" si="30"/>
        <v>1110.2050194164945</v>
      </c>
      <c r="E268" s="35">
        <f t="shared" si="25"/>
        <v>0</v>
      </c>
      <c r="F268" s="30">
        <f t="shared" si="26"/>
        <v>1110.2050194164945</v>
      </c>
      <c r="G268" s="30">
        <f t="shared" si="27"/>
        <v>2123.201512324456</v>
      </c>
      <c r="H268" s="30">
        <f t="shared" si="31"/>
        <v>-1012.9964929079616</v>
      </c>
      <c r="I268" s="30">
        <f t="shared" si="28"/>
        <v>-204722.50009391678</v>
      </c>
      <c r="J268" s="26"/>
      <c r="K268" s="26"/>
    </row>
    <row r="269" spans="1:11" x14ac:dyDescent="0.25">
      <c r="A269" s="27">
        <f>IF(Values_Entered,A268+1,"")</f>
        <v>252</v>
      </c>
      <c r="B269" s="28">
        <f t="shared" si="24"/>
        <v>50406</v>
      </c>
      <c r="C269" s="30">
        <f t="shared" si="29"/>
        <v>-204722.50009391678</v>
      </c>
      <c r="D269" s="30">
        <f t="shared" si="30"/>
        <v>1110.2050194164945</v>
      </c>
      <c r="E269" s="35">
        <f t="shared" si="25"/>
        <v>0</v>
      </c>
      <c r="F269" s="30">
        <f t="shared" si="26"/>
        <v>1110.2050194164945</v>
      </c>
      <c r="G269" s="30">
        <f t="shared" si="27"/>
        <v>2133.8175198860781</v>
      </c>
      <c r="H269" s="30">
        <f t="shared" si="31"/>
        <v>-1023.6125004695838</v>
      </c>
      <c r="I269" s="30">
        <f t="shared" si="28"/>
        <v>-206856.31761380285</v>
      </c>
      <c r="J269" s="26"/>
      <c r="K269" s="26"/>
    </row>
    <row r="270" spans="1:11" x14ac:dyDescent="0.25">
      <c r="A270" s="27">
        <f>IF(Values_Entered,A269+1,"")</f>
        <v>253</v>
      </c>
      <c r="B270" s="28">
        <f t="shared" si="24"/>
        <v>50437</v>
      </c>
      <c r="C270" s="30">
        <f t="shared" si="29"/>
        <v>-206856.31761380285</v>
      </c>
      <c r="D270" s="30">
        <f t="shared" si="30"/>
        <v>1110.2050194164945</v>
      </c>
      <c r="E270" s="35">
        <f t="shared" si="25"/>
        <v>0</v>
      </c>
      <c r="F270" s="30">
        <f t="shared" si="26"/>
        <v>1110.2050194164945</v>
      </c>
      <c r="G270" s="30">
        <f t="shared" si="27"/>
        <v>2144.486607485509</v>
      </c>
      <c r="H270" s="30">
        <f t="shared" si="31"/>
        <v>-1034.2815880690143</v>
      </c>
      <c r="I270" s="30">
        <f t="shared" si="28"/>
        <v>-209000.80422128836</v>
      </c>
      <c r="J270" s="26"/>
      <c r="K270" s="26"/>
    </row>
    <row r="271" spans="1:11" x14ac:dyDescent="0.25">
      <c r="A271" s="27">
        <f>IF(Values_Entered,A270+1,"")</f>
        <v>254</v>
      </c>
      <c r="B271" s="28">
        <f t="shared" si="24"/>
        <v>50465</v>
      </c>
      <c r="C271" s="30">
        <f t="shared" si="29"/>
        <v>-209000.80422128836</v>
      </c>
      <c r="D271" s="30">
        <f t="shared" si="30"/>
        <v>1110.2050194164945</v>
      </c>
      <c r="E271" s="35">
        <f t="shared" si="25"/>
        <v>0</v>
      </c>
      <c r="F271" s="30">
        <f t="shared" si="26"/>
        <v>1110.2050194164945</v>
      </c>
      <c r="G271" s="30">
        <f t="shared" si="27"/>
        <v>2155.2090405229364</v>
      </c>
      <c r="H271" s="30">
        <f t="shared" si="31"/>
        <v>-1045.0040211064418</v>
      </c>
      <c r="I271" s="30">
        <f t="shared" si="28"/>
        <v>-211156.01326181128</v>
      </c>
      <c r="J271" s="26"/>
      <c r="K271" s="26"/>
    </row>
    <row r="272" spans="1:11" x14ac:dyDescent="0.25">
      <c r="A272" s="27">
        <f>IF(Values_Entered,A271+1,"")</f>
        <v>255</v>
      </c>
      <c r="B272" s="28">
        <f t="shared" si="24"/>
        <v>50496</v>
      </c>
      <c r="C272" s="30">
        <f t="shared" si="29"/>
        <v>-211156.01326181128</v>
      </c>
      <c r="D272" s="30">
        <f t="shared" si="30"/>
        <v>1110.2050194164945</v>
      </c>
      <c r="E272" s="35">
        <f t="shared" si="25"/>
        <v>0</v>
      </c>
      <c r="F272" s="30">
        <f t="shared" si="26"/>
        <v>1110.2050194164945</v>
      </c>
      <c r="G272" s="30">
        <f t="shared" si="27"/>
        <v>2165.9850857255506</v>
      </c>
      <c r="H272" s="30">
        <f t="shared" si="31"/>
        <v>-1055.7800663090563</v>
      </c>
      <c r="I272" s="30">
        <f t="shared" si="28"/>
        <v>-213321.99834753684</v>
      </c>
      <c r="J272" s="26"/>
      <c r="K272" s="26"/>
    </row>
    <row r="273" spans="1:11" x14ac:dyDescent="0.25">
      <c r="A273" s="27">
        <f>IF(Values_Entered,A272+1,"")</f>
        <v>256</v>
      </c>
      <c r="B273" s="28">
        <f t="shared" si="24"/>
        <v>50526</v>
      </c>
      <c r="C273" s="30">
        <f t="shared" si="29"/>
        <v>-213321.99834753684</v>
      </c>
      <c r="D273" s="30">
        <f t="shared" si="30"/>
        <v>1110.2050194164945</v>
      </c>
      <c r="E273" s="35">
        <f t="shared" si="25"/>
        <v>0</v>
      </c>
      <c r="F273" s="30">
        <f t="shared" si="26"/>
        <v>1110.2050194164945</v>
      </c>
      <c r="G273" s="30">
        <f t="shared" si="27"/>
        <v>2176.8150111541786</v>
      </c>
      <c r="H273" s="30">
        <f t="shared" si="31"/>
        <v>-1066.6099917376841</v>
      </c>
      <c r="I273" s="30">
        <f t="shared" si="28"/>
        <v>-215498.81335869103</v>
      </c>
      <c r="J273" s="26"/>
      <c r="K273" s="26"/>
    </row>
    <row r="274" spans="1:11" x14ac:dyDescent="0.25">
      <c r="A274" s="27">
        <f>IF(Values_Entered,A273+1,"")</f>
        <v>257</v>
      </c>
      <c r="B274" s="28">
        <f t="shared" si="24"/>
        <v>50557</v>
      </c>
      <c r="C274" s="30">
        <f t="shared" si="29"/>
        <v>-215498.81335869103</v>
      </c>
      <c r="D274" s="30">
        <f t="shared" si="30"/>
        <v>1110.2050194164945</v>
      </c>
      <c r="E274" s="35">
        <f t="shared" si="25"/>
        <v>0</v>
      </c>
      <c r="F274" s="30">
        <f t="shared" si="26"/>
        <v>1110.2050194164945</v>
      </c>
      <c r="G274" s="30">
        <f t="shared" si="27"/>
        <v>2187.6990862099492</v>
      </c>
      <c r="H274" s="30">
        <f t="shared" si="31"/>
        <v>-1077.494066793455</v>
      </c>
      <c r="I274" s="30">
        <f t="shared" si="28"/>
        <v>-217686.51244490099</v>
      </c>
      <c r="J274" s="26"/>
      <c r="K274" s="26"/>
    </row>
    <row r="275" spans="1:11" x14ac:dyDescent="0.25">
      <c r="A275" s="27">
        <f>IF(Values_Entered,A274+1,"")</f>
        <v>258</v>
      </c>
      <c r="B275" s="28">
        <f t="shared" ref="B275:B338" si="32">IF(Pay_Num&lt;&gt;"",DATE(YEAR(B274),MONTH(B274)+1,DAY(B274)),"")</f>
        <v>50587</v>
      </c>
      <c r="C275" s="30">
        <f t="shared" si="29"/>
        <v>-217686.51244490099</v>
      </c>
      <c r="D275" s="30">
        <f t="shared" si="30"/>
        <v>1110.2050194164945</v>
      </c>
      <c r="E275" s="35">
        <f t="shared" ref="E275:E338" si="33">IF(Pay_Num&lt;&gt;"",Scheduled_Extra_Payments,"")</f>
        <v>0</v>
      </c>
      <c r="F275" s="30">
        <f t="shared" ref="F275:F338" si="34">IF(Pay_Num&lt;&gt;"",Sched_Pay+Extra_Pay,"")</f>
        <v>1110.2050194164945</v>
      </c>
      <c r="G275" s="30">
        <f t="shared" ref="G275:G338" si="35">IF(Pay_Num&lt;&gt;"",Total_Pay-Int,"")</f>
        <v>2198.6375816409991</v>
      </c>
      <c r="H275" s="30">
        <f t="shared" si="31"/>
        <v>-1088.4325622245049</v>
      </c>
      <c r="I275" s="30">
        <f t="shared" ref="I275:I338" si="36">IF(Pay_Num&lt;&gt;"",Beg_Bal-Princ,"")</f>
        <v>-219885.15002654199</v>
      </c>
      <c r="J275" s="26"/>
      <c r="K275" s="26"/>
    </row>
    <row r="276" spans="1:11" x14ac:dyDescent="0.25">
      <c r="A276" s="27">
        <f>IF(Values_Entered,A275+1,"")</f>
        <v>259</v>
      </c>
      <c r="B276" s="28">
        <f t="shared" si="32"/>
        <v>50618</v>
      </c>
      <c r="C276" s="30">
        <f t="shared" ref="C276:C339" si="37">IF(Pay_Num&lt;&gt;"",I275,"")</f>
        <v>-219885.15002654199</v>
      </c>
      <c r="D276" s="30">
        <f t="shared" ref="D276:D339" si="38">IF(Pay_Num&lt;&gt;"",Scheduled_Monthly_Payment,"")</f>
        <v>1110.2050194164945</v>
      </c>
      <c r="E276" s="35">
        <f t="shared" si="33"/>
        <v>0</v>
      </c>
      <c r="F276" s="30">
        <f t="shared" si="34"/>
        <v>1110.2050194164945</v>
      </c>
      <c r="G276" s="30">
        <f t="shared" si="35"/>
        <v>2209.6307695492042</v>
      </c>
      <c r="H276" s="30">
        <f t="shared" ref="H276:H339" si="39">IF(Pay_Num&lt;&gt;"",Beg_Bal*Interest_Rate/12,"")</f>
        <v>-1099.4257501327099</v>
      </c>
      <c r="I276" s="30">
        <f t="shared" si="36"/>
        <v>-222094.78079609119</v>
      </c>
      <c r="J276" s="26"/>
      <c r="K276" s="26"/>
    </row>
    <row r="277" spans="1:11" x14ac:dyDescent="0.25">
      <c r="A277" s="27">
        <f>IF(Values_Entered,A276+1,"")</f>
        <v>260</v>
      </c>
      <c r="B277" s="28">
        <f t="shared" si="32"/>
        <v>50649</v>
      </c>
      <c r="C277" s="30">
        <f t="shared" si="37"/>
        <v>-222094.78079609119</v>
      </c>
      <c r="D277" s="30">
        <f t="shared" si="38"/>
        <v>1110.2050194164945</v>
      </c>
      <c r="E277" s="35">
        <f t="shared" si="33"/>
        <v>0</v>
      </c>
      <c r="F277" s="30">
        <f t="shared" si="34"/>
        <v>1110.2050194164945</v>
      </c>
      <c r="G277" s="30">
        <f t="shared" si="35"/>
        <v>2220.6789233969503</v>
      </c>
      <c r="H277" s="30">
        <f t="shared" si="39"/>
        <v>-1110.473903980456</v>
      </c>
      <c r="I277" s="30">
        <f t="shared" si="36"/>
        <v>-224315.45971948814</v>
      </c>
      <c r="J277" s="26"/>
      <c r="K277" s="26"/>
    </row>
    <row r="278" spans="1:11" x14ac:dyDescent="0.25">
      <c r="A278" s="27">
        <f>IF(Values_Entered,A277+1,"")</f>
        <v>261</v>
      </c>
      <c r="B278" s="28">
        <f t="shared" si="32"/>
        <v>50679</v>
      </c>
      <c r="C278" s="30">
        <f t="shared" si="37"/>
        <v>-224315.45971948814</v>
      </c>
      <c r="D278" s="30">
        <f t="shared" si="38"/>
        <v>1110.2050194164945</v>
      </c>
      <c r="E278" s="35">
        <f t="shared" si="33"/>
        <v>0</v>
      </c>
      <c r="F278" s="30">
        <f t="shared" si="34"/>
        <v>1110.2050194164945</v>
      </c>
      <c r="G278" s="30">
        <f t="shared" si="35"/>
        <v>2231.7823180139349</v>
      </c>
      <c r="H278" s="30">
        <f t="shared" si="39"/>
        <v>-1121.5772985974406</v>
      </c>
      <c r="I278" s="30">
        <f t="shared" si="36"/>
        <v>-226547.24203750206</v>
      </c>
      <c r="J278" s="26"/>
      <c r="K278" s="26"/>
    </row>
    <row r="279" spans="1:11" x14ac:dyDescent="0.25">
      <c r="A279" s="27">
        <f>IF(Values_Entered,A278+1,"")</f>
        <v>262</v>
      </c>
      <c r="B279" s="28">
        <f t="shared" si="32"/>
        <v>50710</v>
      </c>
      <c r="C279" s="30">
        <f t="shared" si="37"/>
        <v>-226547.24203750206</v>
      </c>
      <c r="D279" s="30">
        <f t="shared" si="38"/>
        <v>1110.2050194164945</v>
      </c>
      <c r="E279" s="35">
        <f t="shared" si="33"/>
        <v>0</v>
      </c>
      <c r="F279" s="30">
        <f t="shared" si="34"/>
        <v>1110.2050194164945</v>
      </c>
      <c r="G279" s="30">
        <f t="shared" si="35"/>
        <v>2242.9412296040045</v>
      </c>
      <c r="H279" s="30">
        <f t="shared" si="39"/>
        <v>-1132.7362101875103</v>
      </c>
      <c r="I279" s="30">
        <f t="shared" si="36"/>
        <v>-228790.18326710607</v>
      </c>
      <c r="J279" s="26"/>
      <c r="K279" s="26"/>
    </row>
    <row r="280" spans="1:11" x14ac:dyDescent="0.25">
      <c r="A280" s="27">
        <f>IF(Values_Entered,A279+1,"")</f>
        <v>263</v>
      </c>
      <c r="B280" s="28">
        <f t="shared" si="32"/>
        <v>50740</v>
      </c>
      <c r="C280" s="30">
        <f t="shared" si="37"/>
        <v>-228790.18326710607</v>
      </c>
      <c r="D280" s="30">
        <f t="shared" si="38"/>
        <v>1110.2050194164945</v>
      </c>
      <c r="E280" s="35">
        <f t="shared" si="33"/>
        <v>0</v>
      </c>
      <c r="F280" s="30">
        <f t="shared" si="34"/>
        <v>1110.2050194164945</v>
      </c>
      <c r="G280" s="30">
        <f t="shared" si="35"/>
        <v>2254.1559357520246</v>
      </c>
      <c r="H280" s="30">
        <f t="shared" si="39"/>
        <v>-1143.9509163355303</v>
      </c>
      <c r="I280" s="30">
        <f t="shared" si="36"/>
        <v>-231044.3392028581</v>
      </c>
      <c r="J280" s="26"/>
      <c r="K280" s="26"/>
    </row>
    <row r="281" spans="1:11" x14ac:dyDescent="0.25">
      <c r="A281" s="27">
        <f>IF(Values_Entered,A280+1,"")</f>
        <v>264</v>
      </c>
      <c r="B281" s="28">
        <f t="shared" si="32"/>
        <v>50771</v>
      </c>
      <c r="C281" s="30">
        <f t="shared" si="37"/>
        <v>-231044.3392028581</v>
      </c>
      <c r="D281" s="30">
        <f t="shared" si="38"/>
        <v>1110.2050194164945</v>
      </c>
      <c r="E281" s="35">
        <f t="shared" si="33"/>
        <v>0</v>
      </c>
      <c r="F281" s="30">
        <f t="shared" si="34"/>
        <v>1110.2050194164945</v>
      </c>
      <c r="G281" s="30">
        <f t="shared" si="35"/>
        <v>2265.426715430785</v>
      </c>
      <c r="H281" s="30">
        <f t="shared" si="39"/>
        <v>-1155.2216960142905</v>
      </c>
      <c r="I281" s="30">
        <f t="shared" si="36"/>
        <v>-233309.76591828887</v>
      </c>
      <c r="J281" s="26"/>
      <c r="K281" s="26"/>
    </row>
    <row r="282" spans="1:11" x14ac:dyDescent="0.25">
      <c r="A282" s="27">
        <f>IF(Values_Entered,A281+1,"")</f>
        <v>265</v>
      </c>
      <c r="B282" s="28">
        <f t="shared" si="32"/>
        <v>50802</v>
      </c>
      <c r="C282" s="30">
        <f t="shared" si="37"/>
        <v>-233309.76591828887</v>
      </c>
      <c r="D282" s="30">
        <f t="shared" si="38"/>
        <v>1110.2050194164945</v>
      </c>
      <c r="E282" s="35">
        <f t="shared" si="33"/>
        <v>0</v>
      </c>
      <c r="F282" s="30">
        <f t="shared" si="34"/>
        <v>1110.2050194164945</v>
      </c>
      <c r="G282" s="30">
        <f t="shared" si="35"/>
        <v>2276.7538490079387</v>
      </c>
      <c r="H282" s="30">
        <f t="shared" si="39"/>
        <v>-1166.5488295914445</v>
      </c>
      <c r="I282" s="30">
        <f t="shared" si="36"/>
        <v>-235586.51976729682</v>
      </c>
      <c r="J282" s="26"/>
      <c r="K282" s="26"/>
    </row>
    <row r="283" spans="1:11" x14ac:dyDescent="0.25">
      <c r="A283" s="27">
        <f>IF(Values_Entered,A282+1,"")</f>
        <v>266</v>
      </c>
      <c r="B283" s="28">
        <f t="shared" si="32"/>
        <v>50830</v>
      </c>
      <c r="C283" s="30">
        <f t="shared" si="37"/>
        <v>-235586.51976729682</v>
      </c>
      <c r="D283" s="30">
        <f t="shared" si="38"/>
        <v>1110.2050194164945</v>
      </c>
      <c r="E283" s="35">
        <f t="shared" si="33"/>
        <v>0</v>
      </c>
      <c r="F283" s="30">
        <f t="shared" si="34"/>
        <v>1110.2050194164945</v>
      </c>
      <c r="G283" s="30">
        <f t="shared" si="35"/>
        <v>2288.1376182529784</v>
      </c>
      <c r="H283" s="30">
        <f t="shared" si="39"/>
        <v>-1177.9325988364842</v>
      </c>
      <c r="I283" s="30">
        <f t="shared" si="36"/>
        <v>-237874.6573855498</v>
      </c>
      <c r="J283" s="26"/>
      <c r="K283" s="26"/>
    </row>
    <row r="284" spans="1:11" x14ac:dyDescent="0.25">
      <c r="A284" s="27">
        <f>IF(Values_Entered,A283+1,"")</f>
        <v>267</v>
      </c>
      <c r="B284" s="28">
        <f t="shared" si="32"/>
        <v>50861</v>
      </c>
      <c r="C284" s="30">
        <f t="shared" si="37"/>
        <v>-237874.6573855498</v>
      </c>
      <c r="D284" s="30">
        <f t="shared" si="38"/>
        <v>1110.2050194164945</v>
      </c>
      <c r="E284" s="35">
        <f t="shared" si="33"/>
        <v>0</v>
      </c>
      <c r="F284" s="30">
        <f t="shared" si="34"/>
        <v>1110.2050194164945</v>
      </c>
      <c r="G284" s="30">
        <f t="shared" si="35"/>
        <v>2299.5783063442432</v>
      </c>
      <c r="H284" s="30">
        <f t="shared" si="39"/>
        <v>-1189.3732869277489</v>
      </c>
      <c r="I284" s="30">
        <f t="shared" si="36"/>
        <v>-240174.23569189405</v>
      </c>
      <c r="J284" s="26"/>
      <c r="K284" s="26"/>
    </row>
    <row r="285" spans="1:11" x14ac:dyDescent="0.25">
      <c r="A285" s="27">
        <f>IF(Values_Entered,A284+1,"")</f>
        <v>268</v>
      </c>
      <c r="B285" s="28">
        <f t="shared" si="32"/>
        <v>50891</v>
      </c>
      <c r="C285" s="30">
        <f t="shared" si="37"/>
        <v>-240174.23569189405</v>
      </c>
      <c r="D285" s="30">
        <f t="shared" si="38"/>
        <v>1110.2050194164945</v>
      </c>
      <c r="E285" s="35">
        <f t="shared" si="33"/>
        <v>0</v>
      </c>
      <c r="F285" s="30">
        <f t="shared" si="34"/>
        <v>1110.2050194164945</v>
      </c>
      <c r="G285" s="30">
        <f t="shared" si="35"/>
        <v>2311.0761978759647</v>
      </c>
      <c r="H285" s="30">
        <f t="shared" si="39"/>
        <v>-1200.8711784594702</v>
      </c>
      <c r="I285" s="30">
        <f t="shared" si="36"/>
        <v>-242485.31188977</v>
      </c>
      <c r="J285" s="26"/>
      <c r="K285" s="26"/>
    </row>
    <row r="286" spans="1:11" x14ac:dyDescent="0.25">
      <c r="A286" s="27">
        <f>IF(Values_Entered,A285+1,"")</f>
        <v>269</v>
      </c>
      <c r="B286" s="28">
        <f t="shared" si="32"/>
        <v>50922</v>
      </c>
      <c r="C286" s="30">
        <f t="shared" si="37"/>
        <v>-242485.31188977</v>
      </c>
      <c r="D286" s="30">
        <f t="shared" si="38"/>
        <v>1110.2050194164945</v>
      </c>
      <c r="E286" s="35">
        <f t="shared" si="33"/>
        <v>0</v>
      </c>
      <c r="F286" s="30">
        <f t="shared" si="34"/>
        <v>1110.2050194164945</v>
      </c>
      <c r="G286" s="30">
        <f t="shared" si="35"/>
        <v>2322.6315788653446</v>
      </c>
      <c r="H286" s="30">
        <f t="shared" si="39"/>
        <v>-1212.42655944885</v>
      </c>
      <c r="I286" s="30">
        <f t="shared" si="36"/>
        <v>-244807.94346863535</v>
      </c>
      <c r="J286" s="26"/>
      <c r="K286" s="26"/>
    </row>
    <row r="287" spans="1:11" x14ac:dyDescent="0.25">
      <c r="A287" s="27">
        <f>IF(Values_Entered,A286+1,"")</f>
        <v>270</v>
      </c>
      <c r="B287" s="28">
        <f t="shared" si="32"/>
        <v>50952</v>
      </c>
      <c r="C287" s="30">
        <f t="shared" si="37"/>
        <v>-244807.94346863535</v>
      </c>
      <c r="D287" s="30">
        <f t="shared" si="38"/>
        <v>1110.2050194164945</v>
      </c>
      <c r="E287" s="35">
        <f t="shared" si="33"/>
        <v>0</v>
      </c>
      <c r="F287" s="30">
        <f t="shared" si="34"/>
        <v>1110.2050194164945</v>
      </c>
      <c r="G287" s="30">
        <f t="shared" si="35"/>
        <v>2334.2447367596715</v>
      </c>
      <c r="H287" s="30">
        <f t="shared" si="39"/>
        <v>-1224.0397173431768</v>
      </c>
      <c r="I287" s="30">
        <f t="shared" si="36"/>
        <v>-247142.18820539501</v>
      </c>
      <c r="J287" s="26"/>
      <c r="K287" s="26"/>
    </row>
    <row r="288" spans="1:11" x14ac:dyDescent="0.25">
      <c r="A288" s="27">
        <f>IF(Values_Entered,A287+1,"")</f>
        <v>271</v>
      </c>
      <c r="B288" s="28">
        <f t="shared" si="32"/>
        <v>50983</v>
      </c>
      <c r="C288" s="30">
        <f t="shared" si="37"/>
        <v>-247142.18820539501</v>
      </c>
      <c r="D288" s="30">
        <f t="shared" si="38"/>
        <v>1110.2050194164945</v>
      </c>
      <c r="E288" s="35">
        <f t="shared" si="33"/>
        <v>0</v>
      </c>
      <c r="F288" s="30">
        <f t="shared" si="34"/>
        <v>1110.2050194164945</v>
      </c>
      <c r="G288" s="30">
        <f t="shared" si="35"/>
        <v>2345.9159604434694</v>
      </c>
      <c r="H288" s="30">
        <f t="shared" si="39"/>
        <v>-1235.710941026975</v>
      </c>
      <c r="I288" s="30">
        <f t="shared" si="36"/>
        <v>-249488.10416583848</v>
      </c>
      <c r="J288" s="26"/>
      <c r="K288" s="26"/>
    </row>
    <row r="289" spans="1:11" x14ac:dyDescent="0.25">
      <c r="A289" s="27">
        <f>IF(Values_Entered,A288+1,"")</f>
        <v>272</v>
      </c>
      <c r="B289" s="28">
        <f t="shared" si="32"/>
        <v>51014</v>
      </c>
      <c r="C289" s="30">
        <f t="shared" si="37"/>
        <v>-249488.10416583848</v>
      </c>
      <c r="D289" s="30">
        <f t="shared" si="38"/>
        <v>1110.2050194164945</v>
      </c>
      <c r="E289" s="35">
        <f t="shared" si="33"/>
        <v>0</v>
      </c>
      <c r="F289" s="30">
        <f t="shared" si="34"/>
        <v>1110.2050194164945</v>
      </c>
      <c r="G289" s="30">
        <f t="shared" si="35"/>
        <v>2357.6455402456868</v>
      </c>
      <c r="H289" s="30">
        <f t="shared" si="39"/>
        <v>-1247.4405208291923</v>
      </c>
      <c r="I289" s="30">
        <f t="shared" si="36"/>
        <v>-251845.74970608417</v>
      </c>
      <c r="J289" s="26"/>
      <c r="K289" s="26"/>
    </row>
    <row r="290" spans="1:11" x14ac:dyDescent="0.25">
      <c r="A290" s="27">
        <f>IF(Values_Entered,A289+1,"")</f>
        <v>273</v>
      </c>
      <c r="B290" s="28">
        <f t="shared" si="32"/>
        <v>51044</v>
      </c>
      <c r="C290" s="30">
        <f t="shared" si="37"/>
        <v>-251845.74970608417</v>
      </c>
      <c r="D290" s="30">
        <f t="shared" si="38"/>
        <v>1110.2050194164945</v>
      </c>
      <c r="E290" s="35">
        <f t="shared" si="33"/>
        <v>0</v>
      </c>
      <c r="F290" s="30">
        <f t="shared" si="34"/>
        <v>1110.2050194164945</v>
      </c>
      <c r="G290" s="30">
        <f t="shared" si="35"/>
        <v>2369.4337679469154</v>
      </c>
      <c r="H290" s="30">
        <f t="shared" si="39"/>
        <v>-1259.2287485304207</v>
      </c>
      <c r="I290" s="30">
        <f t="shared" si="36"/>
        <v>-254215.18347403107</v>
      </c>
      <c r="J290" s="26"/>
      <c r="K290" s="26"/>
    </row>
    <row r="291" spans="1:11" x14ac:dyDescent="0.25">
      <c r="A291" s="27">
        <f>IF(Values_Entered,A290+1,"")</f>
        <v>274</v>
      </c>
      <c r="B291" s="28">
        <f t="shared" si="32"/>
        <v>51075</v>
      </c>
      <c r="C291" s="30">
        <f t="shared" si="37"/>
        <v>-254215.18347403107</v>
      </c>
      <c r="D291" s="30">
        <f t="shared" si="38"/>
        <v>1110.2050194164945</v>
      </c>
      <c r="E291" s="35">
        <f t="shared" si="33"/>
        <v>0</v>
      </c>
      <c r="F291" s="30">
        <f t="shared" si="34"/>
        <v>1110.2050194164945</v>
      </c>
      <c r="G291" s="30">
        <f t="shared" si="35"/>
        <v>2381.2809367866498</v>
      </c>
      <c r="H291" s="30">
        <f t="shared" si="39"/>
        <v>-1271.0759173701554</v>
      </c>
      <c r="I291" s="30">
        <f t="shared" si="36"/>
        <v>-256596.46441081772</v>
      </c>
      <c r="J291" s="26"/>
      <c r="K291" s="26"/>
    </row>
    <row r="292" spans="1:11" x14ac:dyDescent="0.25">
      <c r="A292" s="27">
        <f>IF(Values_Entered,A291+1,"")</f>
        <v>275</v>
      </c>
      <c r="B292" s="28">
        <f t="shared" si="32"/>
        <v>51105</v>
      </c>
      <c r="C292" s="30">
        <f t="shared" si="37"/>
        <v>-256596.46441081772</v>
      </c>
      <c r="D292" s="30">
        <f t="shared" si="38"/>
        <v>1110.2050194164945</v>
      </c>
      <c r="E292" s="35">
        <f t="shared" si="33"/>
        <v>0</v>
      </c>
      <c r="F292" s="30">
        <f t="shared" si="34"/>
        <v>1110.2050194164945</v>
      </c>
      <c r="G292" s="30">
        <f t="shared" si="35"/>
        <v>2393.1873414705833</v>
      </c>
      <c r="H292" s="30">
        <f t="shared" si="39"/>
        <v>-1282.9823220540886</v>
      </c>
      <c r="I292" s="30">
        <f t="shared" si="36"/>
        <v>-258989.65175228831</v>
      </c>
      <c r="J292" s="26"/>
      <c r="K292" s="26"/>
    </row>
    <row r="293" spans="1:11" x14ac:dyDescent="0.25">
      <c r="A293" s="27">
        <f>IF(Values_Entered,A292+1,"")</f>
        <v>276</v>
      </c>
      <c r="B293" s="28">
        <f t="shared" si="32"/>
        <v>51136</v>
      </c>
      <c r="C293" s="30">
        <f t="shared" si="37"/>
        <v>-258989.65175228831</v>
      </c>
      <c r="D293" s="30">
        <f t="shared" si="38"/>
        <v>1110.2050194164945</v>
      </c>
      <c r="E293" s="35">
        <f t="shared" si="33"/>
        <v>0</v>
      </c>
      <c r="F293" s="30">
        <f t="shared" si="34"/>
        <v>1110.2050194164945</v>
      </c>
      <c r="G293" s="30">
        <f t="shared" si="35"/>
        <v>2405.153278177936</v>
      </c>
      <c r="H293" s="30">
        <f t="shared" si="39"/>
        <v>-1294.9482587614414</v>
      </c>
      <c r="I293" s="30">
        <f t="shared" si="36"/>
        <v>-261394.80503046623</v>
      </c>
      <c r="J293" s="26"/>
      <c r="K293" s="26"/>
    </row>
    <row r="294" spans="1:11" x14ac:dyDescent="0.25">
      <c r="A294" s="27">
        <f>IF(Values_Entered,A293+1,"")</f>
        <v>277</v>
      </c>
      <c r="B294" s="28">
        <f t="shared" si="32"/>
        <v>51167</v>
      </c>
      <c r="C294" s="30">
        <f t="shared" si="37"/>
        <v>-261394.80503046623</v>
      </c>
      <c r="D294" s="30">
        <f t="shared" si="38"/>
        <v>1110.2050194164945</v>
      </c>
      <c r="E294" s="35">
        <f t="shared" si="33"/>
        <v>0</v>
      </c>
      <c r="F294" s="30">
        <f t="shared" si="34"/>
        <v>1110.2050194164945</v>
      </c>
      <c r="G294" s="30">
        <f t="shared" si="35"/>
        <v>2417.1790445688257</v>
      </c>
      <c r="H294" s="30">
        <f t="shared" si="39"/>
        <v>-1306.974025152331</v>
      </c>
      <c r="I294" s="30">
        <f t="shared" si="36"/>
        <v>-263811.98407503508</v>
      </c>
      <c r="J294" s="26"/>
      <c r="K294" s="26"/>
    </row>
    <row r="295" spans="1:11" x14ac:dyDescent="0.25">
      <c r="A295" s="27">
        <f>IF(Values_Entered,A294+1,"")</f>
        <v>278</v>
      </c>
      <c r="B295" s="28">
        <f t="shared" si="32"/>
        <v>51196</v>
      </c>
      <c r="C295" s="30">
        <f t="shared" si="37"/>
        <v>-263811.98407503508</v>
      </c>
      <c r="D295" s="30">
        <f t="shared" si="38"/>
        <v>1110.2050194164945</v>
      </c>
      <c r="E295" s="35">
        <f t="shared" si="33"/>
        <v>0</v>
      </c>
      <c r="F295" s="30">
        <f t="shared" si="34"/>
        <v>1110.2050194164945</v>
      </c>
      <c r="G295" s="30">
        <f t="shared" si="35"/>
        <v>2429.2649397916698</v>
      </c>
      <c r="H295" s="30">
        <f t="shared" si="39"/>
        <v>-1319.0599203751754</v>
      </c>
      <c r="I295" s="30">
        <f t="shared" si="36"/>
        <v>-266241.24901482678</v>
      </c>
      <c r="J295" s="26"/>
      <c r="K295" s="26"/>
    </row>
    <row r="296" spans="1:11" x14ac:dyDescent="0.25">
      <c r="A296" s="27">
        <f>IF(Values_Entered,A295+1,"")</f>
        <v>279</v>
      </c>
      <c r="B296" s="28">
        <f t="shared" si="32"/>
        <v>51227</v>
      </c>
      <c r="C296" s="30">
        <f t="shared" si="37"/>
        <v>-266241.24901482678</v>
      </c>
      <c r="D296" s="30">
        <f t="shared" si="38"/>
        <v>1110.2050194164945</v>
      </c>
      <c r="E296" s="35">
        <f t="shared" si="33"/>
        <v>0</v>
      </c>
      <c r="F296" s="30">
        <f t="shared" si="34"/>
        <v>1110.2050194164945</v>
      </c>
      <c r="G296" s="30">
        <f t="shared" si="35"/>
        <v>2441.4112644906281</v>
      </c>
      <c r="H296" s="30">
        <f t="shared" si="39"/>
        <v>-1331.2062450741339</v>
      </c>
      <c r="I296" s="30">
        <f t="shared" si="36"/>
        <v>-268682.66027931741</v>
      </c>
      <c r="J296" s="26"/>
      <c r="K296" s="26"/>
    </row>
    <row r="297" spans="1:11" x14ac:dyDescent="0.25">
      <c r="A297" s="27">
        <f>IF(Values_Entered,A296+1,"")</f>
        <v>280</v>
      </c>
      <c r="B297" s="28">
        <f t="shared" si="32"/>
        <v>51257</v>
      </c>
      <c r="C297" s="30">
        <f t="shared" si="37"/>
        <v>-268682.66027931741</v>
      </c>
      <c r="D297" s="30">
        <f t="shared" si="38"/>
        <v>1110.2050194164945</v>
      </c>
      <c r="E297" s="35">
        <f t="shared" si="33"/>
        <v>0</v>
      </c>
      <c r="F297" s="30">
        <f t="shared" si="34"/>
        <v>1110.2050194164945</v>
      </c>
      <c r="G297" s="30">
        <f t="shared" si="35"/>
        <v>2453.6183208130815</v>
      </c>
      <c r="H297" s="30">
        <f t="shared" si="39"/>
        <v>-1343.413301396587</v>
      </c>
      <c r="I297" s="30">
        <f t="shared" si="36"/>
        <v>-271136.27860013046</v>
      </c>
      <c r="J297" s="26"/>
      <c r="K297" s="26"/>
    </row>
    <row r="298" spans="1:11" x14ac:dyDescent="0.25">
      <c r="A298" s="27">
        <f>IF(Values_Entered,A297+1,"")</f>
        <v>281</v>
      </c>
      <c r="B298" s="28">
        <f t="shared" si="32"/>
        <v>51288</v>
      </c>
      <c r="C298" s="30">
        <f t="shared" si="37"/>
        <v>-271136.27860013046</v>
      </c>
      <c r="D298" s="30">
        <f t="shared" si="38"/>
        <v>1110.2050194164945</v>
      </c>
      <c r="E298" s="35">
        <f t="shared" si="33"/>
        <v>0</v>
      </c>
      <c r="F298" s="30">
        <f t="shared" si="34"/>
        <v>1110.2050194164945</v>
      </c>
      <c r="G298" s="30">
        <f t="shared" si="35"/>
        <v>2465.8864124171469</v>
      </c>
      <c r="H298" s="30">
        <f t="shared" si="39"/>
        <v>-1355.6813930006522</v>
      </c>
      <c r="I298" s="30">
        <f t="shared" si="36"/>
        <v>-273602.16501254763</v>
      </c>
      <c r="J298" s="26"/>
      <c r="K298" s="26"/>
    </row>
    <row r="299" spans="1:11" x14ac:dyDescent="0.25">
      <c r="A299" s="27">
        <f>IF(Values_Entered,A298+1,"")</f>
        <v>282</v>
      </c>
      <c r="B299" s="28">
        <f t="shared" si="32"/>
        <v>51318</v>
      </c>
      <c r="C299" s="30">
        <f t="shared" si="37"/>
        <v>-273602.16501254763</v>
      </c>
      <c r="D299" s="30">
        <f t="shared" si="38"/>
        <v>1110.2050194164945</v>
      </c>
      <c r="E299" s="35">
        <f t="shared" si="33"/>
        <v>0</v>
      </c>
      <c r="F299" s="30">
        <f t="shared" si="34"/>
        <v>1110.2050194164945</v>
      </c>
      <c r="G299" s="30">
        <f t="shared" si="35"/>
        <v>2478.2158444792326</v>
      </c>
      <c r="H299" s="30">
        <f t="shared" si="39"/>
        <v>-1368.0108250627381</v>
      </c>
      <c r="I299" s="30">
        <f t="shared" si="36"/>
        <v>-276080.38085702684</v>
      </c>
      <c r="J299" s="26"/>
      <c r="K299" s="26"/>
    </row>
    <row r="300" spans="1:11" x14ac:dyDescent="0.25">
      <c r="A300" s="27">
        <f>IF(Values_Entered,A299+1,"")</f>
        <v>283</v>
      </c>
      <c r="B300" s="28">
        <f t="shared" si="32"/>
        <v>51349</v>
      </c>
      <c r="C300" s="30">
        <f t="shared" si="37"/>
        <v>-276080.38085702684</v>
      </c>
      <c r="D300" s="30">
        <f t="shared" si="38"/>
        <v>1110.2050194164945</v>
      </c>
      <c r="E300" s="35">
        <f t="shared" si="33"/>
        <v>0</v>
      </c>
      <c r="F300" s="30">
        <f t="shared" si="34"/>
        <v>1110.2050194164945</v>
      </c>
      <c r="G300" s="30">
        <f t="shared" si="35"/>
        <v>2490.6069237016286</v>
      </c>
      <c r="H300" s="30">
        <f t="shared" si="39"/>
        <v>-1380.4019042851342</v>
      </c>
      <c r="I300" s="30">
        <f t="shared" si="36"/>
        <v>-278570.98778072849</v>
      </c>
      <c r="J300" s="26"/>
      <c r="K300" s="26"/>
    </row>
    <row r="301" spans="1:11" x14ac:dyDescent="0.25">
      <c r="A301" s="27">
        <f>IF(Values_Entered,A300+1,"")</f>
        <v>284</v>
      </c>
      <c r="B301" s="28">
        <f t="shared" si="32"/>
        <v>51380</v>
      </c>
      <c r="C301" s="30">
        <f t="shared" si="37"/>
        <v>-278570.98778072849</v>
      </c>
      <c r="D301" s="30">
        <f t="shared" si="38"/>
        <v>1110.2050194164945</v>
      </c>
      <c r="E301" s="35">
        <f t="shared" si="33"/>
        <v>0</v>
      </c>
      <c r="F301" s="30">
        <f t="shared" si="34"/>
        <v>1110.2050194164945</v>
      </c>
      <c r="G301" s="30">
        <f t="shared" si="35"/>
        <v>2503.059958320137</v>
      </c>
      <c r="H301" s="30">
        <f t="shared" si="39"/>
        <v>-1392.8549389036425</v>
      </c>
      <c r="I301" s="30">
        <f t="shared" si="36"/>
        <v>-281074.0477390486</v>
      </c>
      <c r="J301" s="26"/>
      <c r="K301" s="26"/>
    </row>
    <row r="302" spans="1:11" x14ac:dyDescent="0.25">
      <c r="A302" s="27">
        <f>IF(Values_Entered,A301+1,"")</f>
        <v>285</v>
      </c>
      <c r="B302" s="28">
        <f t="shared" si="32"/>
        <v>51410</v>
      </c>
      <c r="C302" s="30">
        <f t="shared" si="37"/>
        <v>-281074.0477390486</v>
      </c>
      <c r="D302" s="30">
        <f t="shared" si="38"/>
        <v>1110.2050194164945</v>
      </c>
      <c r="E302" s="35">
        <f t="shared" si="33"/>
        <v>0</v>
      </c>
      <c r="F302" s="30">
        <f t="shared" si="34"/>
        <v>1110.2050194164945</v>
      </c>
      <c r="G302" s="30">
        <f t="shared" si="35"/>
        <v>2515.5752581117376</v>
      </c>
      <c r="H302" s="30">
        <f t="shared" si="39"/>
        <v>-1405.370238695243</v>
      </c>
      <c r="I302" s="30">
        <f t="shared" si="36"/>
        <v>-283589.62299716036</v>
      </c>
      <c r="J302" s="26"/>
      <c r="K302" s="26"/>
    </row>
    <row r="303" spans="1:11" x14ac:dyDescent="0.25">
      <c r="A303" s="27">
        <f>IF(Values_Entered,A302+1,"")</f>
        <v>286</v>
      </c>
      <c r="B303" s="28">
        <f t="shared" si="32"/>
        <v>51441</v>
      </c>
      <c r="C303" s="30">
        <f t="shared" si="37"/>
        <v>-283589.62299716036</v>
      </c>
      <c r="D303" s="30">
        <f t="shared" si="38"/>
        <v>1110.2050194164945</v>
      </c>
      <c r="E303" s="35">
        <f t="shared" si="33"/>
        <v>0</v>
      </c>
      <c r="F303" s="30">
        <f t="shared" si="34"/>
        <v>1110.2050194164945</v>
      </c>
      <c r="G303" s="30">
        <f t="shared" si="35"/>
        <v>2528.153134402296</v>
      </c>
      <c r="H303" s="30">
        <f t="shared" si="39"/>
        <v>-1417.9481149858018</v>
      </c>
      <c r="I303" s="30">
        <f t="shared" si="36"/>
        <v>-286117.77613156266</v>
      </c>
      <c r="J303" s="26"/>
      <c r="K303" s="26"/>
    </row>
    <row r="304" spans="1:11" x14ac:dyDescent="0.25">
      <c r="A304" s="27">
        <f>IF(Values_Entered,A303+1,"")</f>
        <v>287</v>
      </c>
      <c r="B304" s="28">
        <f t="shared" si="32"/>
        <v>51471</v>
      </c>
      <c r="C304" s="30">
        <f t="shared" si="37"/>
        <v>-286117.77613156266</v>
      </c>
      <c r="D304" s="30">
        <f t="shared" si="38"/>
        <v>1110.2050194164945</v>
      </c>
      <c r="E304" s="35">
        <f t="shared" si="33"/>
        <v>0</v>
      </c>
      <c r="F304" s="30">
        <f t="shared" si="34"/>
        <v>1110.2050194164945</v>
      </c>
      <c r="G304" s="30">
        <f t="shared" si="35"/>
        <v>2540.7939000743077</v>
      </c>
      <c r="H304" s="30">
        <f t="shared" si="39"/>
        <v>-1430.5888806578132</v>
      </c>
      <c r="I304" s="30">
        <f t="shared" si="36"/>
        <v>-288658.57003163698</v>
      </c>
      <c r="J304" s="26"/>
      <c r="K304" s="26"/>
    </row>
    <row r="305" spans="1:11" x14ac:dyDescent="0.25">
      <c r="A305" s="27">
        <f>IF(Values_Entered,A304+1,"")</f>
        <v>288</v>
      </c>
      <c r="B305" s="28">
        <f t="shared" si="32"/>
        <v>51502</v>
      </c>
      <c r="C305" s="30">
        <f t="shared" si="37"/>
        <v>-288658.57003163698</v>
      </c>
      <c r="D305" s="30">
        <f t="shared" si="38"/>
        <v>1110.2050194164945</v>
      </c>
      <c r="E305" s="35">
        <f t="shared" si="33"/>
        <v>0</v>
      </c>
      <c r="F305" s="30">
        <f t="shared" si="34"/>
        <v>1110.2050194164945</v>
      </c>
      <c r="G305" s="30">
        <f t="shared" si="35"/>
        <v>2553.4978695746795</v>
      </c>
      <c r="H305" s="30">
        <f t="shared" si="39"/>
        <v>-1443.2928501581848</v>
      </c>
      <c r="I305" s="30">
        <f t="shared" si="36"/>
        <v>-291212.06790121167</v>
      </c>
      <c r="J305" s="26"/>
      <c r="K305" s="26"/>
    </row>
    <row r="306" spans="1:11" x14ac:dyDescent="0.25">
      <c r="A306" s="27">
        <f>IF(Values_Entered,A305+1,"")</f>
        <v>289</v>
      </c>
      <c r="B306" s="28">
        <f t="shared" si="32"/>
        <v>51533</v>
      </c>
      <c r="C306" s="30">
        <f t="shared" si="37"/>
        <v>-291212.06790121167</v>
      </c>
      <c r="D306" s="30">
        <f t="shared" si="38"/>
        <v>1110.2050194164945</v>
      </c>
      <c r="E306" s="35">
        <f t="shared" si="33"/>
        <v>0</v>
      </c>
      <c r="F306" s="30">
        <f t="shared" si="34"/>
        <v>1110.2050194164945</v>
      </c>
      <c r="G306" s="30">
        <f t="shared" si="35"/>
        <v>2566.2653589225529</v>
      </c>
      <c r="H306" s="30">
        <f t="shared" si="39"/>
        <v>-1456.0603395060582</v>
      </c>
      <c r="I306" s="30">
        <f t="shared" si="36"/>
        <v>-293778.33326013421</v>
      </c>
      <c r="J306" s="26"/>
      <c r="K306" s="26"/>
    </row>
    <row r="307" spans="1:11" x14ac:dyDescent="0.25">
      <c r="A307" s="27">
        <f>IF(Values_Entered,A306+1,"")</f>
        <v>290</v>
      </c>
      <c r="B307" s="28">
        <f t="shared" si="32"/>
        <v>51561</v>
      </c>
      <c r="C307" s="30">
        <f t="shared" si="37"/>
        <v>-293778.33326013421</v>
      </c>
      <c r="D307" s="30">
        <f t="shared" si="38"/>
        <v>1110.2050194164945</v>
      </c>
      <c r="E307" s="35">
        <f t="shared" si="33"/>
        <v>0</v>
      </c>
      <c r="F307" s="30">
        <f t="shared" si="34"/>
        <v>1110.2050194164945</v>
      </c>
      <c r="G307" s="30">
        <f t="shared" si="35"/>
        <v>2579.0966857171652</v>
      </c>
      <c r="H307" s="30">
        <f t="shared" si="39"/>
        <v>-1468.891666300671</v>
      </c>
      <c r="I307" s="30">
        <f t="shared" si="36"/>
        <v>-296357.42994585139</v>
      </c>
      <c r="J307" s="26"/>
      <c r="K307" s="26"/>
    </row>
    <row r="308" spans="1:11" x14ac:dyDescent="0.25">
      <c r="A308" s="27">
        <f>IF(Values_Entered,A307+1,"")</f>
        <v>291</v>
      </c>
      <c r="B308" s="28">
        <f t="shared" si="32"/>
        <v>51592</v>
      </c>
      <c r="C308" s="30">
        <f t="shared" si="37"/>
        <v>-296357.42994585139</v>
      </c>
      <c r="D308" s="30">
        <f t="shared" si="38"/>
        <v>1110.2050194164945</v>
      </c>
      <c r="E308" s="35">
        <f t="shared" si="33"/>
        <v>0</v>
      </c>
      <c r="F308" s="30">
        <f t="shared" si="34"/>
        <v>1110.2050194164945</v>
      </c>
      <c r="G308" s="30">
        <f t="shared" si="35"/>
        <v>2591.9921691457512</v>
      </c>
      <c r="H308" s="30">
        <f t="shared" si="39"/>
        <v>-1481.787149729257</v>
      </c>
      <c r="I308" s="30">
        <f t="shared" si="36"/>
        <v>-298949.42211499711</v>
      </c>
      <c r="J308" s="26"/>
      <c r="K308" s="26"/>
    </row>
    <row r="309" spans="1:11" x14ac:dyDescent="0.25">
      <c r="A309" s="27">
        <f>IF(Values_Entered,A308+1,"")</f>
        <v>292</v>
      </c>
      <c r="B309" s="28">
        <f t="shared" si="32"/>
        <v>51622</v>
      </c>
      <c r="C309" s="30">
        <f t="shared" si="37"/>
        <v>-298949.42211499711</v>
      </c>
      <c r="D309" s="30">
        <f t="shared" si="38"/>
        <v>1110.2050194164945</v>
      </c>
      <c r="E309" s="35">
        <f t="shared" si="33"/>
        <v>0</v>
      </c>
      <c r="F309" s="30">
        <f t="shared" si="34"/>
        <v>1110.2050194164945</v>
      </c>
      <c r="G309" s="30">
        <f t="shared" si="35"/>
        <v>2604.95212999148</v>
      </c>
      <c r="H309" s="30">
        <f t="shared" si="39"/>
        <v>-1494.7471105749855</v>
      </c>
      <c r="I309" s="30">
        <f t="shared" si="36"/>
        <v>-301554.3742449886</v>
      </c>
      <c r="J309" s="26"/>
      <c r="K309" s="26"/>
    </row>
    <row r="310" spans="1:11" x14ac:dyDescent="0.25">
      <c r="A310" s="27">
        <f>IF(Values_Entered,A309+1,"")</f>
        <v>293</v>
      </c>
      <c r="B310" s="28">
        <f t="shared" si="32"/>
        <v>51653</v>
      </c>
      <c r="C310" s="30">
        <f t="shared" si="37"/>
        <v>-301554.3742449886</v>
      </c>
      <c r="D310" s="30">
        <f t="shared" si="38"/>
        <v>1110.2050194164945</v>
      </c>
      <c r="E310" s="35">
        <f t="shared" si="33"/>
        <v>0</v>
      </c>
      <c r="F310" s="30">
        <f t="shared" si="34"/>
        <v>1110.2050194164945</v>
      </c>
      <c r="G310" s="30">
        <f t="shared" si="35"/>
        <v>2617.9768906414374</v>
      </c>
      <c r="H310" s="30">
        <f t="shared" si="39"/>
        <v>-1507.7718712249427</v>
      </c>
      <c r="I310" s="30">
        <f t="shared" si="36"/>
        <v>-304172.35113563004</v>
      </c>
      <c r="J310" s="26"/>
      <c r="K310" s="26"/>
    </row>
    <row r="311" spans="1:11" x14ac:dyDescent="0.25">
      <c r="A311" s="27">
        <f>IF(Values_Entered,A310+1,"")</f>
        <v>294</v>
      </c>
      <c r="B311" s="28">
        <f t="shared" si="32"/>
        <v>51683</v>
      </c>
      <c r="C311" s="30">
        <f t="shared" si="37"/>
        <v>-304172.35113563004</v>
      </c>
      <c r="D311" s="30">
        <f t="shared" si="38"/>
        <v>1110.2050194164945</v>
      </c>
      <c r="E311" s="35">
        <f t="shared" si="33"/>
        <v>0</v>
      </c>
      <c r="F311" s="30">
        <f t="shared" si="34"/>
        <v>1110.2050194164945</v>
      </c>
      <c r="G311" s="30">
        <f t="shared" si="35"/>
        <v>2631.0667750946445</v>
      </c>
      <c r="H311" s="30">
        <f t="shared" si="39"/>
        <v>-1520.8617556781501</v>
      </c>
      <c r="I311" s="30">
        <f t="shared" si="36"/>
        <v>-306803.4179107247</v>
      </c>
      <c r="J311" s="26"/>
      <c r="K311" s="26"/>
    </row>
    <row r="312" spans="1:11" x14ac:dyDescent="0.25">
      <c r="A312" s="27">
        <f>IF(Values_Entered,A311+1,"")</f>
        <v>295</v>
      </c>
      <c r="B312" s="28">
        <f t="shared" si="32"/>
        <v>51714</v>
      </c>
      <c r="C312" s="30">
        <f t="shared" si="37"/>
        <v>-306803.4179107247</v>
      </c>
      <c r="D312" s="30">
        <f t="shared" si="38"/>
        <v>1110.2050194164945</v>
      </c>
      <c r="E312" s="35">
        <f t="shared" si="33"/>
        <v>0</v>
      </c>
      <c r="F312" s="30">
        <f t="shared" si="34"/>
        <v>1110.2050194164945</v>
      </c>
      <c r="G312" s="30">
        <f t="shared" si="35"/>
        <v>2644.2221089701179</v>
      </c>
      <c r="H312" s="30">
        <f t="shared" si="39"/>
        <v>-1534.0170895536232</v>
      </c>
      <c r="I312" s="30">
        <f t="shared" si="36"/>
        <v>-309447.64001969481</v>
      </c>
      <c r="J312" s="26"/>
      <c r="K312" s="26"/>
    </row>
    <row r="313" spans="1:11" x14ac:dyDescent="0.25">
      <c r="A313" s="27">
        <f>IF(Values_Entered,A312+1,"")</f>
        <v>296</v>
      </c>
      <c r="B313" s="28">
        <f t="shared" si="32"/>
        <v>51745</v>
      </c>
      <c r="C313" s="30">
        <f t="shared" si="37"/>
        <v>-309447.64001969481</v>
      </c>
      <c r="D313" s="30">
        <f t="shared" si="38"/>
        <v>1110.2050194164945</v>
      </c>
      <c r="E313" s="35">
        <f t="shared" si="33"/>
        <v>0</v>
      </c>
      <c r="F313" s="30">
        <f t="shared" si="34"/>
        <v>1110.2050194164945</v>
      </c>
      <c r="G313" s="30">
        <f t="shared" si="35"/>
        <v>2657.4432195149684</v>
      </c>
      <c r="H313" s="30">
        <f t="shared" si="39"/>
        <v>-1547.2382000984742</v>
      </c>
      <c r="I313" s="30">
        <f t="shared" si="36"/>
        <v>-312105.08323920978</v>
      </c>
      <c r="J313" s="26"/>
      <c r="K313" s="26"/>
    </row>
    <row r="314" spans="1:11" x14ac:dyDescent="0.25">
      <c r="A314" s="27">
        <f>IF(Values_Entered,A313+1,"")</f>
        <v>297</v>
      </c>
      <c r="B314" s="28">
        <f t="shared" si="32"/>
        <v>51775</v>
      </c>
      <c r="C314" s="30">
        <f t="shared" si="37"/>
        <v>-312105.08323920978</v>
      </c>
      <c r="D314" s="30">
        <f t="shared" si="38"/>
        <v>1110.2050194164945</v>
      </c>
      <c r="E314" s="35">
        <f t="shared" si="33"/>
        <v>0</v>
      </c>
      <c r="F314" s="30">
        <f t="shared" si="34"/>
        <v>1110.2050194164945</v>
      </c>
      <c r="G314" s="30">
        <f t="shared" si="35"/>
        <v>2670.7304356125433</v>
      </c>
      <c r="H314" s="30">
        <f t="shared" si="39"/>
        <v>-1560.525416196049</v>
      </c>
      <c r="I314" s="30">
        <f t="shared" si="36"/>
        <v>-314775.81367482233</v>
      </c>
      <c r="J314" s="26"/>
      <c r="K314" s="26"/>
    </row>
    <row r="315" spans="1:11" x14ac:dyDescent="0.25">
      <c r="A315" s="27">
        <f>IF(Values_Entered,A314+1,"")</f>
        <v>298</v>
      </c>
      <c r="B315" s="28">
        <f t="shared" si="32"/>
        <v>51806</v>
      </c>
      <c r="C315" s="30">
        <f t="shared" si="37"/>
        <v>-314775.81367482233</v>
      </c>
      <c r="D315" s="30">
        <f t="shared" si="38"/>
        <v>1110.2050194164945</v>
      </c>
      <c r="E315" s="35">
        <f t="shared" si="33"/>
        <v>0</v>
      </c>
      <c r="F315" s="30">
        <f t="shared" si="34"/>
        <v>1110.2050194164945</v>
      </c>
      <c r="G315" s="30">
        <f t="shared" si="35"/>
        <v>2684.0840877906062</v>
      </c>
      <c r="H315" s="30">
        <f t="shared" si="39"/>
        <v>-1573.8790683741117</v>
      </c>
      <c r="I315" s="30">
        <f t="shared" si="36"/>
        <v>-317459.89776261296</v>
      </c>
      <c r="J315" s="26"/>
      <c r="K315" s="26"/>
    </row>
    <row r="316" spans="1:11" x14ac:dyDescent="0.25">
      <c r="A316" s="27">
        <f>IF(Values_Entered,A315+1,"")</f>
        <v>299</v>
      </c>
      <c r="B316" s="28">
        <f t="shared" si="32"/>
        <v>51836</v>
      </c>
      <c r="C316" s="30">
        <f t="shared" si="37"/>
        <v>-317459.89776261296</v>
      </c>
      <c r="D316" s="30">
        <f t="shared" si="38"/>
        <v>1110.2050194164945</v>
      </c>
      <c r="E316" s="35">
        <f t="shared" si="33"/>
        <v>0</v>
      </c>
      <c r="F316" s="30">
        <f t="shared" si="34"/>
        <v>1110.2050194164945</v>
      </c>
      <c r="G316" s="30">
        <f t="shared" si="35"/>
        <v>2697.5045082295592</v>
      </c>
      <c r="H316" s="30">
        <f t="shared" si="39"/>
        <v>-1587.299488813065</v>
      </c>
      <c r="I316" s="30">
        <f t="shared" si="36"/>
        <v>-320157.40227084252</v>
      </c>
      <c r="J316" s="26"/>
      <c r="K316" s="26"/>
    </row>
    <row r="317" spans="1:11" x14ac:dyDescent="0.25">
      <c r="A317" s="27">
        <f>IF(Values_Entered,A316+1,"")</f>
        <v>300</v>
      </c>
      <c r="B317" s="28">
        <f t="shared" si="32"/>
        <v>51867</v>
      </c>
      <c r="C317" s="30">
        <f t="shared" si="37"/>
        <v>-320157.40227084252</v>
      </c>
      <c r="D317" s="30">
        <f t="shared" si="38"/>
        <v>1110.2050194164945</v>
      </c>
      <c r="E317" s="35">
        <f t="shared" si="33"/>
        <v>0</v>
      </c>
      <c r="F317" s="30">
        <f t="shared" si="34"/>
        <v>1110.2050194164945</v>
      </c>
      <c r="G317" s="30">
        <f t="shared" si="35"/>
        <v>2710.9920307707071</v>
      </c>
      <c r="H317" s="30">
        <f t="shared" si="39"/>
        <v>-1600.7870113542124</v>
      </c>
      <c r="I317" s="30">
        <f t="shared" si="36"/>
        <v>-322868.39430161321</v>
      </c>
      <c r="J317" s="26"/>
      <c r="K317" s="26"/>
    </row>
    <row r="318" spans="1:11" x14ac:dyDescent="0.25">
      <c r="A318" s="27">
        <f>IF(Values_Entered,A317+1,"")</f>
        <v>301</v>
      </c>
      <c r="B318" s="28">
        <f t="shared" si="32"/>
        <v>51898</v>
      </c>
      <c r="C318" s="30">
        <f t="shared" si="37"/>
        <v>-322868.39430161321</v>
      </c>
      <c r="D318" s="30">
        <f t="shared" si="38"/>
        <v>1110.2050194164945</v>
      </c>
      <c r="E318" s="35">
        <f t="shared" si="33"/>
        <v>0</v>
      </c>
      <c r="F318" s="30">
        <f t="shared" si="34"/>
        <v>1110.2050194164945</v>
      </c>
      <c r="G318" s="30">
        <f t="shared" si="35"/>
        <v>2724.5469909245603</v>
      </c>
      <c r="H318" s="30">
        <f t="shared" si="39"/>
        <v>-1614.3419715080661</v>
      </c>
      <c r="I318" s="30">
        <f t="shared" si="36"/>
        <v>-325592.94129253778</v>
      </c>
      <c r="J318" s="26"/>
      <c r="K318" s="26"/>
    </row>
    <row r="319" spans="1:11" x14ac:dyDescent="0.25">
      <c r="A319" s="27">
        <f>IF(Values_Entered,A318+1,"")</f>
        <v>302</v>
      </c>
      <c r="B319" s="28">
        <f t="shared" si="32"/>
        <v>51926</v>
      </c>
      <c r="C319" s="30">
        <f t="shared" si="37"/>
        <v>-325592.94129253778</v>
      </c>
      <c r="D319" s="30">
        <f t="shared" si="38"/>
        <v>1110.2050194164945</v>
      </c>
      <c r="E319" s="35">
        <f t="shared" si="33"/>
        <v>0</v>
      </c>
      <c r="F319" s="30">
        <f t="shared" si="34"/>
        <v>1110.2050194164945</v>
      </c>
      <c r="G319" s="30">
        <f t="shared" si="35"/>
        <v>2738.1697258791833</v>
      </c>
      <c r="H319" s="30">
        <f t="shared" si="39"/>
        <v>-1627.9647064626888</v>
      </c>
      <c r="I319" s="30">
        <f t="shared" si="36"/>
        <v>-328331.111018417</v>
      </c>
      <c r="J319" s="26"/>
      <c r="K319" s="26"/>
    </row>
    <row r="320" spans="1:11" x14ac:dyDescent="0.25">
      <c r="A320" s="27">
        <f>IF(Values_Entered,A319+1,"")</f>
        <v>303</v>
      </c>
      <c r="B320" s="28">
        <f t="shared" si="32"/>
        <v>51957</v>
      </c>
      <c r="C320" s="30">
        <f t="shared" si="37"/>
        <v>-328331.111018417</v>
      </c>
      <c r="D320" s="30">
        <f t="shared" si="38"/>
        <v>1110.2050194164945</v>
      </c>
      <c r="E320" s="35">
        <f t="shared" si="33"/>
        <v>0</v>
      </c>
      <c r="F320" s="30">
        <f t="shared" si="34"/>
        <v>1110.2050194164945</v>
      </c>
      <c r="G320" s="30">
        <f t="shared" si="35"/>
        <v>2751.8605745085792</v>
      </c>
      <c r="H320" s="30">
        <f t="shared" si="39"/>
        <v>-1641.6555550920848</v>
      </c>
      <c r="I320" s="30">
        <f t="shared" si="36"/>
        <v>-331082.97159292555</v>
      </c>
      <c r="J320" s="26"/>
      <c r="K320" s="26"/>
    </row>
    <row r="321" spans="1:11" x14ac:dyDescent="0.25">
      <c r="A321" s="27">
        <f>IF(Values_Entered,A320+1,"")</f>
        <v>304</v>
      </c>
      <c r="B321" s="28">
        <f t="shared" si="32"/>
        <v>51987</v>
      </c>
      <c r="C321" s="30">
        <f t="shared" si="37"/>
        <v>-331082.97159292555</v>
      </c>
      <c r="D321" s="30">
        <f t="shared" si="38"/>
        <v>1110.2050194164945</v>
      </c>
      <c r="E321" s="35">
        <f t="shared" si="33"/>
        <v>0</v>
      </c>
      <c r="F321" s="30">
        <f t="shared" si="34"/>
        <v>1110.2050194164945</v>
      </c>
      <c r="G321" s="30">
        <f t="shared" si="35"/>
        <v>2765.619877381122</v>
      </c>
      <c r="H321" s="30">
        <f t="shared" si="39"/>
        <v>-1655.4148579646278</v>
      </c>
      <c r="I321" s="30">
        <f t="shared" si="36"/>
        <v>-333848.59147030668</v>
      </c>
      <c r="J321" s="26"/>
      <c r="K321" s="26"/>
    </row>
    <row r="322" spans="1:11" x14ac:dyDescent="0.25">
      <c r="A322" s="27">
        <f>IF(Values_Entered,A321+1,"")</f>
        <v>305</v>
      </c>
      <c r="B322" s="28">
        <f t="shared" si="32"/>
        <v>52018</v>
      </c>
      <c r="C322" s="30">
        <f t="shared" si="37"/>
        <v>-333848.59147030668</v>
      </c>
      <c r="D322" s="30">
        <f t="shared" si="38"/>
        <v>1110.2050194164945</v>
      </c>
      <c r="E322" s="35">
        <f t="shared" si="33"/>
        <v>0</v>
      </c>
      <c r="F322" s="30">
        <f t="shared" si="34"/>
        <v>1110.2050194164945</v>
      </c>
      <c r="G322" s="30">
        <f t="shared" si="35"/>
        <v>2779.4479767680277</v>
      </c>
      <c r="H322" s="30">
        <f t="shared" si="39"/>
        <v>-1669.2429573515335</v>
      </c>
      <c r="I322" s="30">
        <f t="shared" si="36"/>
        <v>-336628.0394470747</v>
      </c>
      <c r="J322" s="26"/>
      <c r="K322" s="26"/>
    </row>
    <row r="323" spans="1:11" x14ac:dyDescent="0.25">
      <c r="A323" s="27">
        <f>IF(Values_Entered,A322+1,"")</f>
        <v>306</v>
      </c>
      <c r="B323" s="28">
        <f t="shared" si="32"/>
        <v>52048</v>
      </c>
      <c r="C323" s="30">
        <f t="shared" si="37"/>
        <v>-336628.0394470747</v>
      </c>
      <c r="D323" s="30">
        <f t="shared" si="38"/>
        <v>1110.2050194164945</v>
      </c>
      <c r="E323" s="35">
        <f t="shared" si="33"/>
        <v>0</v>
      </c>
      <c r="F323" s="30">
        <f t="shared" si="34"/>
        <v>1110.2050194164945</v>
      </c>
      <c r="G323" s="30">
        <f t="shared" si="35"/>
        <v>2793.3452166518678</v>
      </c>
      <c r="H323" s="30">
        <f t="shared" si="39"/>
        <v>-1683.1401972353733</v>
      </c>
      <c r="I323" s="30">
        <f t="shared" si="36"/>
        <v>-339421.38466372655</v>
      </c>
      <c r="J323" s="26"/>
      <c r="K323" s="26"/>
    </row>
    <row r="324" spans="1:11" x14ac:dyDescent="0.25">
      <c r="A324" s="27">
        <f>IF(Values_Entered,A323+1,"")</f>
        <v>307</v>
      </c>
      <c r="B324" s="28">
        <f t="shared" si="32"/>
        <v>52079</v>
      </c>
      <c r="C324" s="30">
        <f t="shared" si="37"/>
        <v>-339421.38466372655</v>
      </c>
      <c r="D324" s="30">
        <f t="shared" si="38"/>
        <v>1110.2050194164945</v>
      </c>
      <c r="E324" s="35">
        <f t="shared" si="33"/>
        <v>0</v>
      </c>
      <c r="F324" s="30">
        <f t="shared" si="34"/>
        <v>1110.2050194164945</v>
      </c>
      <c r="G324" s="30">
        <f t="shared" si="35"/>
        <v>2807.3119427351271</v>
      </c>
      <c r="H324" s="30">
        <f t="shared" si="39"/>
        <v>-1697.1069233186327</v>
      </c>
      <c r="I324" s="30">
        <f t="shared" si="36"/>
        <v>-342228.69660646166</v>
      </c>
      <c r="J324" s="26"/>
      <c r="K324" s="26"/>
    </row>
    <row r="325" spans="1:11" x14ac:dyDescent="0.25">
      <c r="A325" s="27">
        <f>IF(Values_Entered,A324+1,"")</f>
        <v>308</v>
      </c>
      <c r="B325" s="28">
        <f t="shared" si="32"/>
        <v>52110</v>
      </c>
      <c r="C325" s="30">
        <f t="shared" si="37"/>
        <v>-342228.69660646166</v>
      </c>
      <c r="D325" s="30">
        <f t="shared" si="38"/>
        <v>1110.2050194164945</v>
      </c>
      <c r="E325" s="35">
        <f t="shared" si="33"/>
        <v>0</v>
      </c>
      <c r="F325" s="30">
        <f t="shared" si="34"/>
        <v>1110.2050194164945</v>
      </c>
      <c r="G325" s="30">
        <f t="shared" si="35"/>
        <v>2821.3485024488027</v>
      </c>
      <c r="H325" s="30">
        <f t="shared" si="39"/>
        <v>-1711.143483032308</v>
      </c>
      <c r="I325" s="30">
        <f t="shared" si="36"/>
        <v>-345050.04510891048</v>
      </c>
      <c r="J325" s="26"/>
      <c r="K325" s="26"/>
    </row>
    <row r="326" spans="1:11" x14ac:dyDescent="0.25">
      <c r="A326" s="27">
        <f>IF(Values_Entered,A325+1,"")</f>
        <v>309</v>
      </c>
      <c r="B326" s="28">
        <f t="shared" si="32"/>
        <v>52140</v>
      </c>
      <c r="C326" s="30">
        <f t="shared" si="37"/>
        <v>-345050.04510891048</v>
      </c>
      <c r="D326" s="30">
        <f t="shared" si="38"/>
        <v>1110.2050194164945</v>
      </c>
      <c r="E326" s="35">
        <f t="shared" si="33"/>
        <v>0</v>
      </c>
      <c r="F326" s="30">
        <f t="shared" si="34"/>
        <v>1110.2050194164945</v>
      </c>
      <c r="G326" s="30">
        <f t="shared" si="35"/>
        <v>2835.4552449610469</v>
      </c>
      <c r="H326" s="30">
        <f t="shared" si="39"/>
        <v>-1725.2502255445524</v>
      </c>
      <c r="I326" s="30">
        <f t="shared" si="36"/>
        <v>-347885.5003538715</v>
      </c>
      <c r="J326" s="26"/>
      <c r="K326" s="26"/>
    </row>
    <row r="327" spans="1:11" x14ac:dyDescent="0.25">
      <c r="A327" s="27">
        <f>IF(Values_Entered,A326+1,"")</f>
        <v>310</v>
      </c>
      <c r="B327" s="28">
        <f t="shared" si="32"/>
        <v>52171</v>
      </c>
      <c r="C327" s="30">
        <f t="shared" si="37"/>
        <v>-347885.5003538715</v>
      </c>
      <c r="D327" s="30">
        <f t="shared" si="38"/>
        <v>1110.2050194164945</v>
      </c>
      <c r="E327" s="35">
        <f t="shared" si="33"/>
        <v>0</v>
      </c>
      <c r="F327" s="30">
        <f t="shared" si="34"/>
        <v>1110.2050194164945</v>
      </c>
      <c r="G327" s="30">
        <f t="shared" si="35"/>
        <v>2849.6325211858521</v>
      </c>
      <c r="H327" s="30">
        <f t="shared" si="39"/>
        <v>-1739.4275017693574</v>
      </c>
      <c r="I327" s="30">
        <f t="shared" si="36"/>
        <v>-350735.13287505734</v>
      </c>
      <c r="J327" s="26"/>
      <c r="K327" s="26"/>
    </row>
    <row r="328" spans="1:11" x14ac:dyDescent="0.25">
      <c r="A328" s="27">
        <f>IF(Values_Entered,A327+1,"")</f>
        <v>311</v>
      </c>
      <c r="B328" s="28">
        <f t="shared" si="32"/>
        <v>52201</v>
      </c>
      <c r="C328" s="30">
        <f t="shared" si="37"/>
        <v>-350735.13287505734</v>
      </c>
      <c r="D328" s="30">
        <f t="shared" si="38"/>
        <v>1110.2050194164945</v>
      </c>
      <c r="E328" s="35">
        <f t="shared" si="33"/>
        <v>0</v>
      </c>
      <c r="F328" s="30">
        <f t="shared" si="34"/>
        <v>1110.2050194164945</v>
      </c>
      <c r="G328" s="30">
        <f t="shared" si="35"/>
        <v>2863.8806837917809</v>
      </c>
      <c r="H328" s="30">
        <f t="shared" si="39"/>
        <v>-1753.6756643752867</v>
      </c>
      <c r="I328" s="30">
        <f t="shared" si="36"/>
        <v>-353599.01355884911</v>
      </c>
      <c r="J328" s="26"/>
      <c r="K328" s="26"/>
    </row>
    <row r="329" spans="1:11" x14ac:dyDescent="0.25">
      <c r="A329" s="27">
        <f>IF(Values_Entered,A328+1,"")</f>
        <v>312</v>
      </c>
      <c r="B329" s="28">
        <f t="shared" si="32"/>
        <v>52232</v>
      </c>
      <c r="C329" s="30">
        <f t="shared" si="37"/>
        <v>-353599.01355884911</v>
      </c>
      <c r="D329" s="30">
        <f t="shared" si="38"/>
        <v>1110.2050194164945</v>
      </c>
      <c r="E329" s="35">
        <f t="shared" si="33"/>
        <v>0</v>
      </c>
      <c r="F329" s="30">
        <f t="shared" si="34"/>
        <v>1110.2050194164945</v>
      </c>
      <c r="G329" s="30">
        <f t="shared" si="35"/>
        <v>2878.2000872107401</v>
      </c>
      <c r="H329" s="30">
        <f t="shared" si="39"/>
        <v>-1767.9950677942454</v>
      </c>
      <c r="I329" s="30">
        <f t="shared" si="36"/>
        <v>-356477.21364605986</v>
      </c>
      <c r="J329" s="26"/>
      <c r="K329" s="26"/>
    </row>
    <row r="330" spans="1:11" x14ac:dyDescent="0.25">
      <c r="A330" s="27">
        <f>IF(Values_Entered,A329+1,"")</f>
        <v>313</v>
      </c>
      <c r="B330" s="28">
        <f t="shared" si="32"/>
        <v>52263</v>
      </c>
      <c r="C330" s="30">
        <f t="shared" si="37"/>
        <v>-356477.21364605986</v>
      </c>
      <c r="D330" s="30">
        <f t="shared" si="38"/>
        <v>1110.2050194164945</v>
      </c>
      <c r="E330" s="35">
        <f t="shared" si="33"/>
        <v>0</v>
      </c>
      <c r="F330" s="30">
        <f t="shared" si="34"/>
        <v>1110.2050194164945</v>
      </c>
      <c r="G330" s="30">
        <f t="shared" si="35"/>
        <v>2892.5910876467938</v>
      </c>
      <c r="H330" s="30">
        <f t="shared" si="39"/>
        <v>-1782.3860682302993</v>
      </c>
      <c r="I330" s="30">
        <f t="shared" si="36"/>
        <v>-359369.80473370664</v>
      </c>
      <c r="J330" s="26"/>
      <c r="K330" s="26"/>
    </row>
    <row r="331" spans="1:11" x14ac:dyDescent="0.25">
      <c r="A331" s="27">
        <f>IF(Values_Entered,A330+1,"")</f>
        <v>314</v>
      </c>
      <c r="B331" s="28">
        <f t="shared" si="32"/>
        <v>52291</v>
      </c>
      <c r="C331" s="30">
        <f t="shared" si="37"/>
        <v>-359369.80473370664</v>
      </c>
      <c r="D331" s="30">
        <f t="shared" si="38"/>
        <v>1110.2050194164945</v>
      </c>
      <c r="E331" s="35">
        <f t="shared" si="33"/>
        <v>0</v>
      </c>
      <c r="F331" s="30">
        <f t="shared" si="34"/>
        <v>1110.2050194164945</v>
      </c>
      <c r="G331" s="30">
        <f t="shared" si="35"/>
        <v>2907.0540430850278</v>
      </c>
      <c r="H331" s="30">
        <f t="shared" si="39"/>
        <v>-1796.8490236685332</v>
      </c>
      <c r="I331" s="30">
        <f t="shared" si="36"/>
        <v>-362276.85877679166</v>
      </c>
      <c r="J331" s="26"/>
      <c r="K331" s="26"/>
    </row>
    <row r="332" spans="1:11" x14ac:dyDescent="0.25">
      <c r="A332" s="27">
        <f>IF(Values_Entered,A331+1,"")</f>
        <v>315</v>
      </c>
      <c r="B332" s="28">
        <f t="shared" si="32"/>
        <v>52322</v>
      </c>
      <c r="C332" s="30">
        <f t="shared" si="37"/>
        <v>-362276.85877679166</v>
      </c>
      <c r="D332" s="30">
        <f t="shared" si="38"/>
        <v>1110.2050194164945</v>
      </c>
      <c r="E332" s="35">
        <f t="shared" si="33"/>
        <v>0</v>
      </c>
      <c r="F332" s="30">
        <f t="shared" si="34"/>
        <v>1110.2050194164945</v>
      </c>
      <c r="G332" s="30">
        <f t="shared" si="35"/>
        <v>2921.5893133004529</v>
      </c>
      <c r="H332" s="30">
        <f t="shared" si="39"/>
        <v>-1811.3842938839582</v>
      </c>
      <c r="I332" s="30">
        <f t="shared" si="36"/>
        <v>-365198.4480900921</v>
      </c>
      <c r="J332" s="26"/>
      <c r="K332" s="26"/>
    </row>
    <row r="333" spans="1:11" x14ac:dyDescent="0.25">
      <c r="A333" s="27">
        <f>IF(Values_Entered,A332+1,"")</f>
        <v>316</v>
      </c>
      <c r="B333" s="28">
        <f t="shared" si="32"/>
        <v>52352</v>
      </c>
      <c r="C333" s="30">
        <f t="shared" si="37"/>
        <v>-365198.4480900921</v>
      </c>
      <c r="D333" s="30">
        <f t="shared" si="38"/>
        <v>1110.2050194164945</v>
      </c>
      <c r="E333" s="35">
        <f t="shared" si="33"/>
        <v>0</v>
      </c>
      <c r="F333" s="30">
        <f t="shared" si="34"/>
        <v>1110.2050194164945</v>
      </c>
      <c r="G333" s="30">
        <f t="shared" si="35"/>
        <v>2936.1972598669549</v>
      </c>
      <c r="H333" s="30">
        <f t="shared" si="39"/>
        <v>-1825.9922404504605</v>
      </c>
      <c r="I333" s="30">
        <f t="shared" si="36"/>
        <v>-368134.64534995909</v>
      </c>
      <c r="J333" s="26"/>
      <c r="K333" s="26"/>
    </row>
    <row r="334" spans="1:11" x14ac:dyDescent="0.25">
      <c r="A334" s="27">
        <f>IF(Values_Entered,A333+1,"")</f>
        <v>317</v>
      </c>
      <c r="B334" s="28">
        <f t="shared" si="32"/>
        <v>52383</v>
      </c>
      <c r="C334" s="30">
        <f t="shared" si="37"/>
        <v>-368134.64534995909</v>
      </c>
      <c r="D334" s="30">
        <f t="shared" si="38"/>
        <v>1110.2050194164945</v>
      </c>
      <c r="E334" s="35">
        <f t="shared" si="33"/>
        <v>0</v>
      </c>
      <c r="F334" s="30">
        <f t="shared" si="34"/>
        <v>1110.2050194164945</v>
      </c>
      <c r="G334" s="30">
        <f t="shared" si="35"/>
        <v>2950.87824616629</v>
      </c>
      <c r="H334" s="30">
        <f t="shared" si="39"/>
        <v>-1840.6732267497955</v>
      </c>
      <c r="I334" s="30">
        <f t="shared" si="36"/>
        <v>-371085.52359612536</v>
      </c>
      <c r="J334" s="26"/>
      <c r="K334" s="26"/>
    </row>
    <row r="335" spans="1:11" x14ac:dyDescent="0.25">
      <c r="A335" s="27">
        <f>IF(Values_Entered,A334+1,"")</f>
        <v>318</v>
      </c>
      <c r="B335" s="28">
        <f t="shared" si="32"/>
        <v>52413</v>
      </c>
      <c r="C335" s="30">
        <f t="shared" si="37"/>
        <v>-371085.52359612536</v>
      </c>
      <c r="D335" s="30">
        <f t="shared" si="38"/>
        <v>1110.2050194164945</v>
      </c>
      <c r="E335" s="35">
        <f t="shared" si="33"/>
        <v>0</v>
      </c>
      <c r="F335" s="30">
        <f t="shared" si="34"/>
        <v>1110.2050194164945</v>
      </c>
      <c r="G335" s="30">
        <f t="shared" si="35"/>
        <v>2965.6326373971215</v>
      </c>
      <c r="H335" s="30">
        <f t="shared" si="39"/>
        <v>-1855.4276179806268</v>
      </c>
      <c r="I335" s="30">
        <f t="shared" si="36"/>
        <v>-374051.15623352246</v>
      </c>
      <c r="J335" s="26"/>
      <c r="K335" s="26"/>
    </row>
    <row r="336" spans="1:11" x14ac:dyDescent="0.25">
      <c r="A336" s="27">
        <f>IF(Values_Entered,A335+1,"")</f>
        <v>319</v>
      </c>
      <c r="B336" s="28">
        <f t="shared" si="32"/>
        <v>52444</v>
      </c>
      <c r="C336" s="30">
        <f t="shared" si="37"/>
        <v>-374051.15623352246</v>
      </c>
      <c r="D336" s="30">
        <f t="shared" si="38"/>
        <v>1110.2050194164945</v>
      </c>
      <c r="E336" s="35">
        <f t="shared" si="33"/>
        <v>0</v>
      </c>
      <c r="F336" s="30">
        <f t="shared" si="34"/>
        <v>1110.2050194164945</v>
      </c>
      <c r="G336" s="30">
        <f t="shared" si="35"/>
        <v>2980.4608005841064</v>
      </c>
      <c r="H336" s="30">
        <f t="shared" si="39"/>
        <v>-1870.2557811676122</v>
      </c>
      <c r="I336" s="30">
        <f t="shared" si="36"/>
        <v>-377031.61703410657</v>
      </c>
      <c r="J336" s="26"/>
      <c r="K336" s="26"/>
    </row>
    <row r="337" spans="1:11" x14ac:dyDescent="0.25">
      <c r="A337" s="27">
        <f>IF(Values_Entered,A336+1,"")</f>
        <v>320</v>
      </c>
      <c r="B337" s="28">
        <f t="shared" si="32"/>
        <v>52475</v>
      </c>
      <c r="C337" s="30">
        <f t="shared" si="37"/>
        <v>-377031.61703410657</v>
      </c>
      <c r="D337" s="30">
        <f t="shared" si="38"/>
        <v>1110.2050194164945</v>
      </c>
      <c r="E337" s="35">
        <f t="shared" si="33"/>
        <v>0</v>
      </c>
      <c r="F337" s="30">
        <f t="shared" si="34"/>
        <v>1110.2050194164945</v>
      </c>
      <c r="G337" s="30">
        <f t="shared" si="35"/>
        <v>2995.363104587027</v>
      </c>
      <c r="H337" s="30">
        <f t="shared" si="39"/>
        <v>-1885.1580851705328</v>
      </c>
      <c r="I337" s="30">
        <f t="shared" si="36"/>
        <v>-380026.98013869359</v>
      </c>
      <c r="J337" s="26"/>
      <c r="K337" s="26"/>
    </row>
    <row r="338" spans="1:11" x14ac:dyDescent="0.25">
      <c r="A338" s="27">
        <f>IF(Values_Entered,A337+1,"")</f>
        <v>321</v>
      </c>
      <c r="B338" s="28">
        <f t="shared" si="32"/>
        <v>52505</v>
      </c>
      <c r="C338" s="30">
        <f t="shared" si="37"/>
        <v>-380026.98013869359</v>
      </c>
      <c r="D338" s="30">
        <f t="shared" si="38"/>
        <v>1110.2050194164945</v>
      </c>
      <c r="E338" s="35">
        <f t="shared" si="33"/>
        <v>0</v>
      </c>
      <c r="F338" s="30">
        <f t="shared" si="34"/>
        <v>1110.2050194164945</v>
      </c>
      <c r="G338" s="30">
        <f t="shared" si="35"/>
        <v>3010.3399201099623</v>
      </c>
      <c r="H338" s="30">
        <f t="shared" si="39"/>
        <v>-1900.1349006934679</v>
      </c>
      <c r="I338" s="30">
        <f t="shared" si="36"/>
        <v>-383037.32005880354</v>
      </c>
      <c r="J338" s="26"/>
      <c r="K338" s="26"/>
    </row>
    <row r="339" spans="1:11" x14ac:dyDescent="0.25">
      <c r="A339" s="27">
        <f>IF(Values_Entered,A338+1,"")</f>
        <v>322</v>
      </c>
      <c r="B339" s="28">
        <f t="shared" ref="B339:B377" si="40">IF(Pay_Num&lt;&gt;"",DATE(YEAR(B338),MONTH(B338)+1,DAY(B338)),"")</f>
        <v>52536</v>
      </c>
      <c r="C339" s="30">
        <f t="shared" si="37"/>
        <v>-383037.32005880354</v>
      </c>
      <c r="D339" s="30">
        <f t="shared" si="38"/>
        <v>1110.2050194164945</v>
      </c>
      <c r="E339" s="35">
        <f t="shared" ref="E339:E377" si="41">IF(Pay_Num&lt;&gt;"",Scheduled_Extra_Payments,"")</f>
        <v>0</v>
      </c>
      <c r="F339" s="30">
        <f t="shared" ref="F339:F377" si="42">IF(Pay_Num&lt;&gt;"",Sched_Pay+Extra_Pay,"")</f>
        <v>1110.2050194164945</v>
      </c>
      <c r="G339" s="30">
        <f t="shared" ref="G339:G377" si="43">IF(Pay_Num&lt;&gt;"",Total_Pay-Int,"")</f>
        <v>3025.3916197105118</v>
      </c>
      <c r="H339" s="30">
        <f t="shared" si="39"/>
        <v>-1915.1866002940176</v>
      </c>
      <c r="I339" s="30">
        <f t="shared" ref="I339:I377" si="44">IF(Pay_Num&lt;&gt;"",Beg_Bal-Princ,"")</f>
        <v>-386062.71167851402</v>
      </c>
      <c r="J339" s="26"/>
      <c r="K339" s="26"/>
    </row>
    <row r="340" spans="1:11" x14ac:dyDescent="0.25">
      <c r="A340" s="27">
        <f>IF(Values_Entered,A339+1,"")</f>
        <v>323</v>
      </c>
      <c r="B340" s="28">
        <f t="shared" si="40"/>
        <v>52566</v>
      </c>
      <c r="C340" s="30">
        <f t="shared" ref="C340:C377" si="45">IF(Pay_Num&lt;&gt;"",I339,"")</f>
        <v>-386062.71167851402</v>
      </c>
      <c r="D340" s="30">
        <f t="shared" ref="D340:D377" si="46">IF(Pay_Num&lt;&gt;"",Scheduled_Monthly_Payment,"")</f>
        <v>1110.2050194164945</v>
      </c>
      <c r="E340" s="35">
        <f t="shared" si="41"/>
        <v>0</v>
      </c>
      <c r="F340" s="30">
        <f t="shared" si="42"/>
        <v>1110.2050194164945</v>
      </c>
      <c r="G340" s="30">
        <f t="shared" si="43"/>
        <v>3040.5185778090645</v>
      </c>
      <c r="H340" s="30">
        <f t="shared" ref="H340:H377" si="47">IF(Pay_Num&lt;&gt;"",Beg_Bal*Interest_Rate/12,"")</f>
        <v>-1930.3135583925703</v>
      </c>
      <c r="I340" s="30">
        <f t="shared" si="44"/>
        <v>-389103.23025632306</v>
      </c>
      <c r="J340" s="26"/>
      <c r="K340" s="26"/>
    </row>
    <row r="341" spans="1:11" x14ac:dyDescent="0.25">
      <c r="A341" s="27">
        <f>IF(Values_Entered,A340+1,"")</f>
        <v>324</v>
      </c>
      <c r="B341" s="28">
        <f t="shared" si="40"/>
        <v>52597</v>
      </c>
      <c r="C341" s="30">
        <f t="shared" si="45"/>
        <v>-389103.23025632306</v>
      </c>
      <c r="D341" s="30">
        <f t="shared" si="46"/>
        <v>1110.2050194164945</v>
      </c>
      <c r="E341" s="35">
        <f t="shared" si="41"/>
        <v>0</v>
      </c>
      <c r="F341" s="30">
        <f t="shared" si="42"/>
        <v>1110.2050194164945</v>
      </c>
      <c r="G341" s="30">
        <f t="shared" si="43"/>
        <v>3055.7211706981097</v>
      </c>
      <c r="H341" s="30">
        <f t="shared" si="47"/>
        <v>-1945.5161512816151</v>
      </c>
      <c r="I341" s="30">
        <f t="shared" si="44"/>
        <v>-392158.95142702118</v>
      </c>
      <c r="J341" s="26"/>
      <c r="K341" s="26"/>
    </row>
    <row r="342" spans="1:11" x14ac:dyDescent="0.25">
      <c r="A342" s="27">
        <f>IF(Values_Entered,A341+1,"")</f>
        <v>325</v>
      </c>
      <c r="B342" s="28">
        <f t="shared" si="40"/>
        <v>52628</v>
      </c>
      <c r="C342" s="30">
        <f t="shared" si="45"/>
        <v>-392158.95142702118</v>
      </c>
      <c r="D342" s="30">
        <f t="shared" si="46"/>
        <v>1110.2050194164945</v>
      </c>
      <c r="E342" s="35">
        <f t="shared" si="41"/>
        <v>0</v>
      </c>
      <c r="F342" s="30">
        <f t="shared" si="42"/>
        <v>1110.2050194164945</v>
      </c>
      <c r="G342" s="30">
        <f t="shared" si="43"/>
        <v>3070.9997765516</v>
      </c>
      <c r="H342" s="30">
        <f t="shared" si="47"/>
        <v>-1960.7947571351058</v>
      </c>
      <c r="I342" s="30">
        <f t="shared" si="44"/>
        <v>-395229.9512035728</v>
      </c>
      <c r="J342" s="26"/>
      <c r="K342" s="26"/>
    </row>
    <row r="343" spans="1:11" x14ac:dyDescent="0.25">
      <c r="A343" s="27">
        <f>IF(Values_Entered,A342+1,"")</f>
        <v>326</v>
      </c>
      <c r="B343" s="28">
        <f t="shared" si="40"/>
        <v>52657</v>
      </c>
      <c r="C343" s="30">
        <f t="shared" si="45"/>
        <v>-395229.9512035728</v>
      </c>
      <c r="D343" s="30">
        <f t="shared" si="46"/>
        <v>1110.2050194164945</v>
      </c>
      <c r="E343" s="35">
        <f t="shared" si="41"/>
        <v>0</v>
      </c>
      <c r="F343" s="30">
        <f t="shared" si="42"/>
        <v>1110.2050194164945</v>
      </c>
      <c r="G343" s="30">
        <f t="shared" si="43"/>
        <v>3086.3547754343581</v>
      </c>
      <c r="H343" s="30">
        <f t="shared" si="47"/>
        <v>-1976.1497560178639</v>
      </c>
      <c r="I343" s="30">
        <f t="shared" si="44"/>
        <v>-398316.30597900716</v>
      </c>
      <c r="J343" s="26"/>
      <c r="K343" s="26"/>
    </row>
    <row r="344" spans="1:11" x14ac:dyDescent="0.25">
      <c r="A344" s="27">
        <f>IF(Values_Entered,A343+1,"")</f>
        <v>327</v>
      </c>
      <c r="B344" s="28">
        <f t="shared" si="40"/>
        <v>52688</v>
      </c>
      <c r="C344" s="30">
        <f t="shared" si="45"/>
        <v>-398316.30597900716</v>
      </c>
      <c r="D344" s="30">
        <f t="shared" si="46"/>
        <v>1110.2050194164945</v>
      </c>
      <c r="E344" s="35">
        <f t="shared" si="41"/>
        <v>0</v>
      </c>
      <c r="F344" s="30">
        <f t="shared" si="42"/>
        <v>1110.2050194164945</v>
      </c>
      <c r="G344" s="30">
        <f t="shared" si="43"/>
        <v>3101.7865493115301</v>
      </c>
      <c r="H344" s="30">
        <f t="shared" si="47"/>
        <v>-1991.5815298950356</v>
      </c>
      <c r="I344" s="30">
        <f t="shared" si="44"/>
        <v>-401418.0925283187</v>
      </c>
      <c r="J344" s="26"/>
      <c r="K344" s="26"/>
    </row>
    <row r="345" spans="1:11" x14ac:dyDescent="0.25">
      <c r="A345" s="27">
        <f>IF(Values_Entered,A344+1,"")</f>
        <v>328</v>
      </c>
      <c r="B345" s="28">
        <f t="shared" si="40"/>
        <v>52718</v>
      </c>
      <c r="C345" s="30">
        <f t="shared" si="45"/>
        <v>-401418.0925283187</v>
      </c>
      <c r="D345" s="30">
        <f t="shared" si="46"/>
        <v>1110.2050194164945</v>
      </c>
      <c r="E345" s="35">
        <f t="shared" si="41"/>
        <v>0</v>
      </c>
      <c r="F345" s="30">
        <f t="shared" si="42"/>
        <v>1110.2050194164945</v>
      </c>
      <c r="G345" s="30">
        <f t="shared" si="43"/>
        <v>3117.2954820580881</v>
      </c>
      <c r="H345" s="30">
        <f t="shared" si="47"/>
        <v>-2007.0904626415934</v>
      </c>
      <c r="I345" s="30">
        <f t="shared" si="44"/>
        <v>-404535.38801037677</v>
      </c>
      <c r="J345" s="26"/>
      <c r="K345" s="26"/>
    </row>
    <row r="346" spans="1:11" x14ac:dyDescent="0.25">
      <c r="A346" s="27">
        <f>IF(Values_Entered,A345+1,"")</f>
        <v>329</v>
      </c>
      <c r="B346" s="28">
        <f t="shared" si="40"/>
        <v>52749</v>
      </c>
      <c r="C346" s="30">
        <f t="shared" si="45"/>
        <v>-404535.38801037677</v>
      </c>
      <c r="D346" s="30">
        <f t="shared" si="46"/>
        <v>1110.2050194164945</v>
      </c>
      <c r="E346" s="35">
        <f t="shared" si="41"/>
        <v>0</v>
      </c>
      <c r="F346" s="30">
        <f t="shared" si="42"/>
        <v>1110.2050194164945</v>
      </c>
      <c r="G346" s="30">
        <f t="shared" si="43"/>
        <v>3132.8819594683782</v>
      </c>
      <c r="H346" s="30">
        <f t="shared" si="47"/>
        <v>-2022.676940051884</v>
      </c>
      <c r="I346" s="30">
        <f t="shared" si="44"/>
        <v>-407668.26996984513</v>
      </c>
      <c r="J346" s="26"/>
      <c r="K346" s="26"/>
    </row>
    <row r="347" spans="1:11" x14ac:dyDescent="0.25">
      <c r="A347" s="27">
        <f>IF(Values_Entered,A346+1,"")</f>
        <v>330</v>
      </c>
      <c r="B347" s="28">
        <f t="shared" si="40"/>
        <v>52779</v>
      </c>
      <c r="C347" s="30">
        <f t="shared" si="45"/>
        <v>-407668.26996984513</v>
      </c>
      <c r="D347" s="30">
        <f t="shared" si="46"/>
        <v>1110.2050194164945</v>
      </c>
      <c r="E347" s="35">
        <f t="shared" si="41"/>
        <v>0</v>
      </c>
      <c r="F347" s="30">
        <f t="shared" si="42"/>
        <v>1110.2050194164945</v>
      </c>
      <c r="G347" s="30">
        <f t="shared" si="43"/>
        <v>3148.5463692657199</v>
      </c>
      <c r="H347" s="30">
        <f t="shared" si="47"/>
        <v>-2038.3413498492255</v>
      </c>
      <c r="I347" s="30">
        <f t="shared" si="44"/>
        <v>-410816.81633911084</v>
      </c>
      <c r="J347" s="26"/>
      <c r="K347" s="26"/>
    </row>
    <row r="348" spans="1:11" x14ac:dyDescent="0.25">
      <c r="A348" s="27">
        <f>IF(Values_Entered,A347+1,"")</f>
        <v>331</v>
      </c>
      <c r="B348" s="28">
        <f t="shared" si="40"/>
        <v>52810</v>
      </c>
      <c r="C348" s="30">
        <f t="shared" si="45"/>
        <v>-410816.81633911084</v>
      </c>
      <c r="D348" s="30">
        <f t="shared" si="46"/>
        <v>1110.2050194164945</v>
      </c>
      <c r="E348" s="35">
        <f t="shared" si="41"/>
        <v>0</v>
      </c>
      <c r="F348" s="30">
        <f t="shared" si="42"/>
        <v>1110.2050194164945</v>
      </c>
      <c r="G348" s="30">
        <f t="shared" si="43"/>
        <v>3164.2891011120487</v>
      </c>
      <c r="H348" s="30">
        <f t="shared" si="47"/>
        <v>-2054.0840816955542</v>
      </c>
      <c r="I348" s="30">
        <f t="shared" si="44"/>
        <v>-413981.10544022289</v>
      </c>
      <c r="J348" s="26"/>
      <c r="K348" s="26"/>
    </row>
    <row r="349" spans="1:11" x14ac:dyDescent="0.25">
      <c r="A349" s="27">
        <f>IF(Values_Entered,A348+1,"")</f>
        <v>332</v>
      </c>
      <c r="B349" s="28">
        <f t="shared" si="40"/>
        <v>52841</v>
      </c>
      <c r="C349" s="30">
        <f t="shared" si="45"/>
        <v>-413981.10544022289</v>
      </c>
      <c r="D349" s="30">
        <f t="shared" si="46"/>
        <v>1110.2050194164945</v>
      </c>
      <c r="E349" s="35">
        <f t="shared" si="41"/>
        <v>0</v>
      </c>
      <c r="F349" s="30">
        <f t="shared" si="42"/>
        <v>1110.2050194164945</v>
      </c>
      <c r="G349" s="30">
        <f t="shared" si="43"/>
        <v>3180.1105466176086</v>
      </c>
      <c r="H349" s="30">
        <f t="shared" si="47"/>
        <v>-2069.9055272011142</v>
      </c>
      <c r="I349" s="30">
        <f t="shared" si="44"/>
        <v>-417161.21598684049</v>
      </c>
      <c r="J349" s="26"/>
      <c r="K349" s="26"/>
    </row>
    <row r="350" spans="1:11" x14ac:dyDescent="0.25">
      <c r="A350" s="27">
        <f>IF(Values_Entered,A349+1,"")</f>
        <v>333</v>
      </c>
      <c r="B350" s="28">
        <f t="shared" si="40"/>
        <v>52871</v>
      </c>
      <c r="C350" s="30">
        <f t="shared" si="45"/>
        <v>-417161.21598684049</v>
      </c>
      <c r="D350" s="30">
        <f t="shared" si="46"/>
        <v>1110.2050194164945</v>
      </c>
      <c r="E350" s="35">
        <f t="shared" si="41"/>
        <v>0</v>
      </c>
      <c r="F350" s="30">
        <f t="shared" si="42"/>
        <v>1110.2050194164945</v>
      </c>
      <c r="G350" s="30">
        <f t="shared" si="43"/>
        <v>3196.0110993506969</v>
      </c>
      <c r="H350" s="30">
        <f t="shared" si="47"/>
        <v>-2085.8060799342024</v>
      </c>
      <c r="I350" s="30">
        <f t="shared" si="44"/>
        <v>-420357.22708619118</v>
      </c>
      <c r="J350" s="26"/>
      <c r="K350" s="26"/>
    </row>
    <row r="351" spans="1:11" x14ac:dyDescent="0.25">
      <c r="A351" s="27">
        <f>IF(Values_Entered,A350+1,"")</f>
        <v>334</v>
      </c>
      <c r="B351" s="28">
        <f t="shared" si="40"/>
        <v>52902</v>
      </c>
      <c r="C351" s="30">
        <f t="shared" si="45"/>
        <v>-420357.22708619118</v>
      </c>
      <c r="D351" s="30">
        <f t="shared" si="46"/>
        <v>1110.2050194164945</v>
      </c>
      <c r="E351" s="35">
        <f t="shared" si="41"/>
        <v>0</v>
      </c>
      <c r="F351" s="30">
        <f t="shared" si="42"/>
        <v>1110.2050194164945</v>
      </c>
      <c r="G351" s="30">
        <f t="shared" si="43"/>
        <v>3211.9911548474502</v>
      </c>
      <c r="H351" s="30">
        <f t="shared" si="47"/>
        <v>-2101.7861354309557</v>
      </c>
      <c r="I351" s="30">
        <f t="shared" si="44"/>
        <v>-423569.21824103862</v>
      </c>
      <c r="J351" s="26"/>
      <c r="K351" s="26"/>
    </row>
    <row r="352" spans="1:11" x14ac:dyDescent="0.25">
      <c r="A352" s="27">
        <f>IF(Values_Entered,A351+1,"")</f>
        <v>335</v>
      </c>
      <c r="B352" s="28">
        <f t="shared" si="40"/>
        <v>52932</v>
      </c>
      <c r="C352" s="30">
        <f t="shared" si="45"/>
        <v>-423569.21824103862</v>
      </c>
      <c r="D352" s="30">
        <f t="shared" si="46"/>
        <v>1110.2050194164945</v>
      </c>
      <c r="E352" s="35">
        <f t="shared" si="41"/>
        <v>0</v>
      </c>
      <c r="F352" s="30">
        <f t="shared" si="42"/>
        <v>1110.2050194164945</v>
      </c>
      <c r="G352" s="30">
        <f t="shared" si="43"/>
        <v>3228.0511106216873</v>
      </c>
      <c r="H352" s="30">
        <f t="shared" si="47"/>
        <v>-2117.8460912051928</v>
      </c>
      <c r="I352" s="30">
        <f t="shared" si="44"/>
        <v>-426797.26935166027</v>
      </c>
      <c r="J352" s="26"/>
      <c r="K352" s="26"/>
    </row>
    <row r="353" spans="1:11" x14ac:dyDescent="0.25">
      <c r="A353" s="27">
        <f>IF(Values_Entered,A352+1,"")</f>
        <v>336</v>
      </c>
      <c r="B353" s="28">
        <f t="shared" si="40"/>
        <v>52963</v>
      </c>
      <c r="C353" s="30">
        <f t="shared" si="45"/>
        <v>-426797.26935166027</v>
      </c>
      <c r="D353" s="30">
        <f t="shared" si="46"/>
        <v>1110.2050194164945</v>
      </c>
      <c r="E353" s="35">
        <f t="shared" si="41"/>
        <v>0</v>
      </c>
      <c r="F353" s="30">
        <f t="shared" si="42"/>
        <v>1110.2050194164945</v>
      </c>
      <c r="G353" s="30">
        <f t="shared" si="43"/>
        <v>3244.1913661747958</v>
      </c>
      <c r="H353" s="30">
        <f t="shared" si="47"/>
        <v>-2133.9863467583014</v>
      </c>
      <c r="I353" s="30">
        <f t="shared" si="44"/>
        <v>-430041.46071783506</v>
      </c>
      <c r="J353" s="26"/>
      <c r="K353" s="26"/>
    </row>
    <row r="354" spans="1:11" x14ac:dyDescent="0.25">
      <c r="A354" s="27">
        <f>IF(Values_Entered,A353+1,"")</f>
        <v>337</v>
      </c>
      <c r="B354" s="28">
        <f t="shared" si="40"/>
        <v>52994</v>
      </c>
      <c r="C354" s="30">
        <f t="shared" si="45"/>
        <v>-430041.46071783506</v>
      </c>
      <c r="D354" s="30">
        <f t="shared" si="46"/>
        <v>1110.2050194164945</v>
      </c>
      <c r="E354" s="35">
        <f t="shared" si="41"/>
        <v>0</v>
      </c>
      <c r="F354" s="30">
        <f t="shared" si="42"/>
        <v>1110.2050194164945</v>
      </c>
      <c r="G354" s="30">
        <f t="shared" si="43"/>
        <v>3260.4123230056694</v>
      </c>
      <c r="H354" s="30">
        <f t="shared" si="47"/>
        <v>-2150.2073035891749</v>
      </c>
      <c r="I354" s="30">
        <f t="shared" si="44"/>
        <v>-433301.87304084073</v>
      </c>
      <c r="J354" s="26"/>
      <c r="K354" s="26"/>
    </row>
    <row r="355" spans="1:11" x14ac:dyDescent="0.25">
      <c r="A355" s="27">
        <f>IF(Values_Entered,A354+1,"")</f>
        <v>338</v>
      </c>
      <c r="B355" s="28">
        <f t="shared" si="40"/>
        <v>53022</v>
      </c>
      <c r="C355" s="30">
        <f t="shared" si="45"/>
        <v>-433301.87304084073</v>
      </c>
      <c r="D355" s="30">
        <f t="shared" si="46"/>
        <v>1110.2050194164945</v>
      </c>
      <c r="E355" s="35">
        <f t="shared" si="41"/>
        <v>0</v>
      </c>
      <c r="F355" s="30">
        <f t="shared" si="42"/>
        <v>1110.2050194164945</v>
      </c>
      <c r="G355" s="30">
        <f t="shared" si="43"/>
        <v>3276.7143846206982</v>
      </c>
      <c r="H355" s="30">
        <f t="shared" si="47"/>
        <v>-2166.5093652042037</v>
      </c>
      <c r="I355" s="30">
        <f t="shared" si="44"/>
        <v>-436578.58742546145</v>
      </c>
      <c r="J355" s="26"/>
      <c r="K355" s="26"/>
    </row>
    <row r="356" spans="1:11" x14ac:dyDescent="0.25">
      <c r="A356" s="27">
        <f>IF(Values_Entered,A355+1,"")</f>
        <v>339</v>
      </c>
      <c r="B356" s="28">
        <f t="shared" si="40"/>
        <v>53053</v>
      </c>
      <c r="C356" s="30">
        <f t="shared" si="45"/>
        <v>-436578.58742546145</v>
      </c>
      <c r="D356" s="30">
        <f t="shared" si="46"/>
        <v>1110.2050194164945</v>
      </c>
      <c r="E356" s="35">
        <f t="shared" si="41"/>
        <v>0</v>
      </c>
      <c r="F356" s="30">
        <f t="shared" si="42"/>
        <v>1110.2050194164945</v>
      </c>
      <c r="G356" s="30">
        <f t="shared" si="43"/>
        <v>3293.0979565438015</v>
      </c>
      <c r="H356" s="30">
        <f t="shared" si="47"/>
        <v>-2182.8929371273071</v>
      </c>
      <c r="I356" s="30">
        <f t="shared" si="44"/>
        <v>-439871.68538200523</v>
      </c>
      <c r="J356" s="26"/>
      <c r="K356" s="26"/>
    </row>
    <row r="357" spans="1:11" x14ac:dyDescent="0.25">
      <c r="A357" s="27">
        <f>IF(Values_Entered,A356+1,"")</f>
        <v>340</v>
      </c>
      <c r="B357" s="28">
        <f t="shared" si="40"/>
        <v>53083</v>
      </c>
      <c r="C357" s="30">
        <f t="shared" si="45"/>
        <v>-439871.68538200523</v>
      </c>
      <c r="D357" s="30">
        <f t="shared" si="46"/>
        <v>1110.2050194164945</v>
      </c>
      <c r="E357" s="35">
        <f t="shared" si="41"/>
        <v>0</v>
      </c>
      <c r="F357" s="30">
        <f t="shared" si="42"/>
        <v>1110.2050194164945</v>
      </c>
      <c r="G357" s="30">
        <f t="shared" si="43"/>
        <v>3309.5634463265205</v>
      </c>
      <c r="H357" s="30">
        <f t="shared" si="47"/>
        <v>-2199.3584269100261</v>
      </c>
      <c r="I357" s="30">
        <f t="shared" si="44"/>
        <v>-443181.24882833177</v>
      </c>
      <c r="J357" s="26"/>
      <c r="K357" s="26"/>
    </row>
    <row r="358" spans="1:11" x14ac:dyDescent="0.25">
      <c r="A358" s="27">
        <f>IF(Values_Entered,A357+1,"")</f>
        <v>341</v>
      </c>
      <c r="B358" s="28">
        <f t="shared" si="40"/>
        <v>53114</v>
      </c>
      <c r="C358" s="30">
        <f t="shared" si="45"/>
        <v>-443181.24882833177</v>
      </c>
      <c r="D358" s="30">
        <f t="shared" si="46"/>
        <v>1110.2050194164945</v>
      </c>
      <c r="E358" s="35">
        <f t="shared" si="41"/>
        <v>0</v>
      </c>
      <c r="F358" s="30">
        <f t="shared" si="42"/>
        <v>1110.2050194164945</v>
      </c>
      <c r="G358" s="30">
        <f t="shared" si="43"/>
        <v>3326.111263558153</v>
      </c>
      <c r="H358" s="30">
        <f t="shared" si="47"/>
        <v>-2215.9062441416586</v>
      </c>
      <c r="I358" s="30">
        <f t="shared" si="44"/>
        <v>-446507.36009188992</v>
      </c>
      <c r="J358" s="26"/>
      <c r="K358" s="26"/>
    </row>
    <row r="359" spans="1:11" x14ac:dyDescent="0.25">
      <c r="A359" s="27">
        <f>IF(Values_Entered,A358+1,"")</f>
        <v>342</v>
      </c>
      <c r="B359" s="28">
        <f t="shared" si="40"/>
        <v>53144</v>
      </c>
      <c r="C359" s="30">
        <f t="shared" si="45"/>
        <v>-446507.36009188992</v>
      </c>
      <c r="D359" s="30">
        <f t="shared" si="46"/>
        <v>1110.2050194164945</v>
      </c>
      <c r="E359" s="35">
        <f t="shared" si="41"/>
        <v>0</v>
      </c>
      <c r="F359" s="30">
        <f t="shared" si="42"/>
        <v>1110.2050194164945</v>
      </c>
      <c r="G359" s="30">
        <f t="shared" si="43"/>
        <v>3342.7418198759442</v>
      </c>
      <c r="H359" s="30">
        <f t="shared" si="47"/>
        <v>-2232.5368004594498</v>
      </c>
      <c r="I359" s="30">
        <f t="shared" si="44"/>
        <v>-449850.10191176587</v>
      </c>
      <c r="J359" s="26"/>
      <c r="K359" s="26"/>
    </row>
    <row r="360" spans="1:11" x14ac:dyDescent="0.25">
      <c r="A360" s="27">
        <f>IF(Values_Entered,A359+1,"")</f>
        <v>343</v>
      </c>
      <c r="B360" s="28">
        <f t="shared" si="40"/>
        <v>53175</v>
      </c>
      <c r="C360" s="30">
        <f t="shared" si="45"/>
        <v>-449850.10191176587</v>
      </c>
      <c r="D360" s="30">
        <f t="shared" si="46"/>
        <v>1110.2050194164945</v>
      </c>
      <c r="E360" s="35">
        <f t="shared" si="41"/>
        <v>0</v>
      </c>
      <c r="F360" s="30">
        <f t="shared" si="42"/>
        <v>1110.2050194164945</v>
      </c>
      <c r="G360" s="30">
        <f t="shared" si="43"/>
        <v>3359.4555289753234</v>
      </c>
      <c r="H360" s="30">
        <f t="shared" si="47"/>
        <v>-2249.250509558829</v>
      </c>
      <c r="I360" s="30">
        <f t="shared" si="44"/>
        <v>-453209.55744074122</v>
      </c>
      <c r="J360" s="26"/>
      <c r="K360" s="26"/>
    </row>
    <row r="361" spans="1:11" x14ac:dyDescent="0.25">
      <c r="A361" s="27">
        <f>IF(Values_Entered,A360+1,"")</f>
        <v>344</v>
      </c>
      <c r="B361" s="28">
        <f t="shared" si="40"/>
        <v>53206</v>
      </c>
      <c r="C361" s="30">
        <f t="shared" si="45"/>
        <v>-453209.55744074122</v>
      </c>
      <c r="D361" s="30">
        <f t="shared" si="46"/>
        <v>1110.2050194164945</v>
      </c>
      <c r="E361" s="35">
        <f t="shared" si="41"/>
        <v>0</v>
      </c>
      <c r="F361" s="30">
        <f t="shared" si="42"/>
        <v>1110.2050194164945</v>
      </c>
      <c r="G361" s="30">
        <f t="shared" si="43"/>
        <v>3376.2528066202003</v>
      </c>
      <c r="H361" s="30">
        <f t="shared" si="47"/>
        <v>-2266.0477872037059</v>
      </c>
      <c r="I361" s="30">
        <f t="shared" si="44"/>
        <v>-456585.81024736143</v>
      </c>
      <c r="J361" s="26"/>
      <c r="K361" s="26"/>
    </row>
    <row r="362" spans="1:11" x14ac:dyDescent="0.25">
      <c r="A362" s="27">
        <f>IF(Values_Entered,A361+1,"")</f>
        <v>345</v>
      </c>
      <c r="B362" s="28">
        <f t="shared" si="40"/>
        <v>53236</v>
      </c>
      <c r="C362" s="30">
        <f t="shared" si="45"/>
        <v>-456585.81024736143</v>
      </c>
      <c r="D362" s="30">
        <f t="shared" si="46"/>
        <v>1110.2050194164945</v>
      </c>
      <c r="E362" s="35">
        <f t="shared" si="41"/>
        <v>0</v>
      </c>
      <c r="F362" s="30">
        <f t="shared" si="42"/>
        <v>1110.2050194164945</v>
      </c>
      <c r="G362" s="30">
        <f t="shared" si="43"/>
        <v>3393.1340706533015</v>
      </c>
      <c r="H362" s="30">
        <f t="shared" si="47"/>
        <v>-2282.929051236807</v>
      </c>
      <c r="I362" s="30">
        <f t="shared" si="44"/>
        <v>-459978.94431801472</v>
      </c>
      <c r="J362" s="26"/>
      <c r="K362" s="26"/>
    </row>
    <row r="363" spans="1:11" x14ac:dyDescent="0.25">
      <c r="A363" s="27">
        <f>IF(Values_Entered,A362+1,"")</f>
        <v>346</v>
      </c>
      <c r="B363" s="28">
        <f t="shared" si="40"/>
        <v>53267</v>
      </c>
      <c r="C363" s="30">
        <f t="shared" si="45"/>
        <v>-459978.94431801472</v>
      </c>
      <c r="D363" s="30">
        <f t="shared" si="46"/>
        <v>1110.2050194164945</v>
      </c>
      <c r="E363" s="35">
        <f t="shared" si="41"/>
        <v>0</v>
      </c>
      <c r="F363" s="30">
        <f t="shared" si="42"/>
        <v>1110.2050194164945</v>
      </c>
      <c r="G363" s="30">
        <f t="shared" si="43"/>
        <v>3410.0997410065679</v>
      </c>
      <c r="H363" s="30">
        <f t="shared" si="47"/>
        <v>-2299.8947215900735</v>
      </c>
      <c r="I363" s="30">
        <f t="shared" si="44"/>
        <v>-463389.04405902128</v>
      </c>
      <c r="J363" s="26"/>
      <c r="K363" s="26"/>
    </row>
    <row r="364" spans="1:11" x14ac:dyDescent="0.25">
      <c r="A364" s="27">
        <f>IF(Values_Entered,A363+1,"")</f>
        <v>347</v>
      </c>
      <c r="B364" s="28">
        <f t="shared" si="40"/>
        <v>53297</v>
      </c>
      <c r="C364" s="30">
        <f t="shared" si="45"/>
        <v>-463389.04405902128</v>
      </c>
      <c r="D364" s="30">
        <f t="shared" si="46"/>
        <v>1110.2050194164945</v>
      </c>
      <c r="E364" s="35">
        <f t="shared" si="41"/>
        <v>0</v>
      </c>
      <c r="F364" s="30">
        <f t="shared" si="42"/>
        <v>1110.2050194164945</v>
      </c>
      <c r="G364" s="30">
        <f t="shared" si="43"/>
        <v>3427.150239711601</v>
      </c>
      <c r="H364" s="30">
        <f t="shared" si="47"/>
        <v>-2316.9452202951065</v>
      </c>
      <c r="I364" s="30">
        <f t="shared" si="44"/>
        <v>-466816.19429873291</v>
      </c>
      <c r="J364" s="26"/>
      <c r="K364" s="26"/>
    </row>
    <row r="365" spans="1:11" x14ac:dyDescent="0.25">
      <c r="A365" s="27">
        <f>IF(Values_Entered,A364+1,"")</f>
        <v>348</v>
      </c>
      <c r="B365" s="28">
        <f t="shared" si="40"/>
        <v>53328</v>
      </c>
      <c r="C365" s="30">
        <f t="shared" si="45"/>
        <v>-466816.19429873291</v>
      </c>
      <c r="D365" s="30">
        <f t="shared" si="46"/>
        <v>1110.2050194164945</v>
      </c>
      <c r="E365" s="35">
        <f t="shared" si="41"/>
        <v>0</v>
      </c>
      <c r="F365" s="30">
        <f t="shared" si="42"/>
        <v>1110.2050194164945</v>
      </c>
      <c r="G365" s="30">
        <f t="shared" si="43"/>
        <v>3444.2859909101589</v>
      </c>
      <c r="H365" s="30">
        <f t="shared" si="47"/>
        <v>-2334.0809714936645</v>
      </c>
      <c r="I365" s="30">
        <f t="shared" si="44"/>
        <v>-470260.48028964305</v>
      </c>
      <c r="J365" s="26"/>
      <c r="K365" s="26"/>
    </row>
    <row r="366" spans="1:11" x14ac:dyDescent="0.25">
      <c r="A366" s="27">
        <f>IF(Values_Entered,A365+1,"")</f>
        <v>349</v>
      </c>
      <c r="B366" s="28">
        <f t="shared" si="40"/>
        <v>53359</v>
      </c>
      <c r="C366" s="30">
        <f t="shared" si="45"/>
        <v>-470260.48028964305</v>
      </c>
      <c r="D366" s="30">
        <f t="shared" si="46"/>
        <v>1110.2050194164945</v>
      </c>
      <c r="E366" s="35">
        <f t="shared" si="41"/>
        <v>0</v>
      </c>
      <c r="F366" s="30">
        <f t="shared" si="42"/>
        <v>1110.2050194164945</v>
      </c>
      <c r="G366" s="30">
        <f t="shared" si="43"/>
        <v>3461.5074208647097</v>
      </c>
      <c r="H366" s="30">
        <f t="shared" si="47"/>
        <v>-2351.3024014482153</v>
      </c>
      <c r="I366" s="30">
        <f t="shared" si="44"/>
        <v>-473721.98771050776</v>
      </c>
      <c r="J366" s="26"/>
      <c r="K366" s="26"/>
    </row>
    <row r="367" spans="1:11" x14ac:dyDescent="0.25">
      <c r="A367" s="27">
        <f>IF(Values_Entered,A366+1,"")</f>
        <v>350</v>
      </c>
      <c r="B367" s="28">
        <f t="shared" si="40"/>
        <v>53387</v>
      </c>
      <c r="C367" s="30">
        <f t="shared" si="45"/>
        <v>-473721.98771050776</v>
      </c>
      <c r="D367" s="30">
        <f t="shared" si="46"/>
        <v>1110.2050194164945</v>
      </c>
      <c r="E367" s="35">
        <f t="shared" si="41"/>
        <v>0</v>
      </c>
      <c r="F367" s="30">
        <f t="shared" si="42"/>
        <v>1110.2050194164945</v>
      </c>
      <c r="G367" s="30">
        <f t="shared" si="43"/>
        <v>3478.8149579690335</v>
      </c>
      <c r="H367" s="30">
        <f t="shared" si="47"/>
        <v>-2368.609938552539</v>
      </c>
      <c r="I367" s="30">
        <f t="shared" si="44"/>
        <v>-477200.80266847677</v>
      </c>
      <c r="J367" s="26"/>
      <c r="K367" s="26"/>
    </row>
    <row r="368" spans="1:11" x14ac:dyDescent="0.25">
      <c r="A368" s="27">
        <f>IF(Values_Entered,A367+1,"")</f>
        <v>351</v>
      </c>
      <c r="B368" s="28">
        <f t="shared" si="40"/>
        <v>53418</v>
      </c>
      <c r="C368" s="30">
        <f t="shared" si="45"/>
        <v>-477200.80266847677</v>
      </c>
      <c r="D368" s="30">
        <f t="shared" si="46"/>
        <v>1110.2050194164945</v>
      </c>
      <c r="E368" s="35">
        <f t="shared" si="41"/>
        <v>0</v>
      </c>
      <c r="F368" s="30">
        <f t="shared" si="42"/>
        <v>1110.2050194164945</v>
      </c>
      <c r="G368" s="30">
        <f t="shared" si="43"/>
        <v>3496.2090327588785</v>
      </c>
      <c r="H368" s="30">
        <f t="shared" si="47"/>
        <v>-2386.004013342384</v>
      </c>
      <c r="I368" s="30">
        <f t="shared" si="44"/>
        <v>-480697.01170123566</v>
      </c>
      <c r="J368" s="26"/>
      <c r="K368" s="26"/>
    </row>
    <row r="369" spans="1:11" x14ac:dyDescent="0.25">
      <c r="A369" s="27">
        <f>IF(Values_Entered,A368+1,"")</f>
        <v>352</v>
      </c>
      <c r="B369" s="28">
        <f t="shared" si="40"/>
        <v>53448</v>
      </c>
      <c r="C369" s="30">
        <f t="shared" si="45"/>
        <v>-480697.01170123566</v>
      </c>
      <c r="D369" s="30">
        <f t="shared" si="46"/>
        <v>1110.2050194164945</v>
      </c>
      <c r="E369" s="35">
        <f t="shared" si="41"/>
        <v>0</v>
      </c>
      <c r="F369" s="30">
        <f t="shared" si="42"/>
        <v>1110.2050194164945</v>
      </c>
      <c r="G369" s="30">
        <f t="shared" si="43"/>
        <v>3513.6900779226726</v>
      </c>
      <c r="H369" s="30">
        <f t="shared" si="47"/>
        <v>-2403.4850585061781</v>
      </c>
      <c r="I369" s="30">
        <f t="shared" si="44"/>
        <v>-484210.70177915832</v>
      </c>
      <c r="J369" s="26"/>
      <c r="K369" s="26"/>
    </row>
    <row r="370" spans="1:11" x14ac:dyDescent="0.25">
      <c r="A370" s="27">
        <f>IF(Values_Entered,A369+1,"")</f>
        <v>353</v>
      </c>
      <c r="B370" s="28">
        <f t="shared" si="40"/>
        <v>53479</v>
      </c>
      <c r="C370" s="30">
        <f t="shared" si="45"/>
        <v>-484210.70177915832</v>
      </c>
      <c r="D370" s="30">
        <f t="shared" si="46"/>
        <v>1110.2050194164945</v>
      </c>
      <c r="E370" s="35">
        <f t="shared" si="41"/>
        <v>0</v>
      </c>
      <c r="F370" s="30">
        <f t="shared" si="42"/>
        <v>1110.2050194164945</v>
      </c>
      <c r="G370" s="30">
        <f t="shared" si="43"/>
        <v>3531.2585283122862</v>
      </c>
      <c r="H370" s="30">
        <f t="shared" si="47"/>
        <v>-2421.0535088957918</v>
      </c>
      <c r="I370" s="30">
        <f t="shared" si="44"/>
        <v>-487741.96030747058</v>
      </c>
      <c r="J370" s="26"/>
      <c r="K370" s="26"/>
    </row>
    <row r="371" spans="1:11" x14ac:dyDescent="0.25">
      <c r="A371" s="27">
        <f>IF(Values_Entered,A370+1,"")</f>
        <v>354</v>
      </c>
      <c r="B371" s="28">
        <f t="shared" si="40"/>
        <v>53509</v>
      </c>
      <c r="C371" s="30">
        <f t="shared" si="45"/>
        <v>-487741.96030747058</v>
      </c>
      <c r="D371" s="30">
        <f t="shared" si="46"/>
        <v>1110.2050194164945</v>
      </c>
      <c r="E371" s="35">
        <f t="shared" si="41"/>
        <v>0</v>
      </c>
      <c r="F371" s="30">
        <f t="shared" si="42"/>
        <v>1110.2050194164945</v>
      </c>
      <c r="G371" s="30">
        <f t="shared" si="43"/>
        <v>3548.9148209538471</v>
      </c>
      <c r="H371" s="30">
        <f t="shared" si="47"/>
        <v>-2438.7098015373526</v>
      </c>
      <c r="I371" s="30">
        <f t="shared" si="44"/>
        <v>-491290.87512842444</v>
      </c>
      <c r="J371" s="26"/>
      <c r="K371" s="26"/>
    </row>
    <row r="372" spans="1:11" x14ac:dyDescent="0.25">
      <c r="A372" s="27">
        <f>IF(Values_Entered,A371+1,"")</f>
        <v>355</v>
      </c>
      <c r="B372" s="28">
        <f t="shared" si="40"/>
        <v>53540</v>
      </c>
      <c r="C372" s="30">
        <f t="shared" si="45"/>
        <v>-491290.87512842444</v>
      </c>
      <c r="D372" s="30">
        <f t="shared" si="46"/>
        <v>1110.2050194164945</v>
      </c>
      <c r="E372" s="35">
        <f t="shared" si="41"/>
        <v>0</v>
      </c>
      <c r="F372" s="30">
        <f t="shared" si="42"/>
        <v>1110.2050194164945</v>
      </c>
      <c r="G372" s="30">
        <f t="shared" si="43"/>
        <v>3566.6593950586166</v>
      </c>
      <c r="H372" s="30">
        <f t="shared" si="47"/>
        <v>-2456.4543756421222</v>
      </c>
      <c r="I372" s="30">
        <f t="shared" si="44"/>
        <v>-494857.53452348307</v>
      </c>
      <c r="J372" s="26"/>
      <c r="K372" s="26"/>
    </row>
    <row r="373" spans="1:11" x14ac:dyDescent="0.25">
      <c r="A373" s="27">
        <f>IF(Values_Entered,A372+1,"")</f>
        <v>356</v>
      </c>
      <c r="B373" s="28">
        <f t="shared" si="40"/>
        <v>53571</v>
      </c>
      <c r="C373" s="30">
        <f t="shared" si="45"/>
        <v>-494857.53452348307</v>
      </c>
      <c r="D373" s="30">
        <f t="shared" si="46"/>
        <v>1110.2050194164945</v>
      </c>
      <c r="E373" s="35">
        <f t="shared" si="41"/>
        <v>0</v>
      </c>
      <c r="F373" s="30">
        <f t="shared" si="42"/>
        <v>1110.2050194164945</v>
      </c>
      <c r="G373" s="30">
        <f t="shared" si="43"/>
        <v>3584.4926920339099</v>
      </c>
      <c r="H373" s="30">
        <f t="shared" si="47"/>
        <v>-2474.2876726174154</v>
      </c>
      <c r="I373" s="30">
        <f t="shared" si="44"/>
        <v>-498442.02721551701</v>
      </c>
      <c r="J373" s="26"/>
      <c r="K373" s="26"/>
    </row>
    <row r="374" spans="1:11" x14ac:dyDescent="0.25">
      <c r="A374" s="27">
        <f>IF(Values_Entered,A373+1,"")</f>
        <v>357</v>
      </c>
      <c r="B374" s="28">
        <f t="shared" si="40"/>
        <v>53601</v>
      </c>
      <c r="C374" s="30">
        <f t="shared" si="45"/>
        <v>-498442.02721551701</v>
      </c>
      <c r="D374" s="30">
        <f t="shared" si="46"/>
        <v>1110.2050194164945</v>
      </c>
      <c r="E374" s="35">
        <f t="shared" si="41"/>
        <v>0</v>
      </c>
      <c r="F374" s="30">
        <f t="shared" si="42"/>
        <v>1110.2050194164945</v>
      </c>
      <c r="G374" s="30">
        <f t="shared" si="43"/>
        <v>3602.4151554940795</v>
      </c>
      <c r="H374" s="30">
        <f t="shared" si="47"/>
        <v>-2492.210136077585</v>
      </c>
      <c r="I374" s="30">
        <f t="shared" si="44"/>
        <v>-502044.44237101107</v>
      </c>
      <c r="J374" s="26"/>
      <c r="K374" s="26"/>
    </row>
    <row r="375" spans="1:11" x14ac:dyDescent="0.25">
      <c r="A375" s="27">
        <f>IF(Values_Entered,A374+1,"")</f>
        <v>358</v>
      </c>
      <c r="B375" s="28">
        <f t="shared" si="40"/>
        <v>53632</v>
      </c>
      <c r="C375" s="30">
        <f t="shared" si="45"/>
        <v>-502044.44237101107</v>
      </c>
      <c r="D375" s="30">
        <f t="shared" si="46"/>
        <v>1110.2050194164945</v>
      </c>
      <c r="E375" s="35">
        <f t="shared" si="41"/>
        <v>0</v>
      </c>
      <c r="F375" s="30">
        <f t="shared" si="42"/>
        <v>1110.2050194164945</v>
      </c>
      <c r="G375" s="30">
        <f t="shared" si="43"/>
        <v>3620.4272312715498</v>
      </c>
      <c r="H375" s="30">
        <f t="shared" si="47"/>
        <v>-2510.2222118550553</v>
      </c>
      <c r="I375" s="30">
        <f t="shared" si="44"/>
        <v>-505664.86960228265</v>
      </c>
      <c r="J375" s="26"/>
      <c r="K375" s="26"/>
    </row>
    <row r="376" spans="1:11" x14ac:dyDescent="0.25">
      <c r="A376" s="27">
        <f>IF(Values_Entered,A375+1,"")</f>
        <v>359</v>
      </c>
      <c r="B376" s="28">
        <f t="shared" si="40"/>
        <v>53662</v>
      </c>
      <c r="C376" s="30">
        <f t="shared" si="45"/>
        <v>-505664.86960228265</v>
      </c>
      <c r="D376" s="30">
        <f t="shared" si="46"/>
        <v>1110.2050194164945</v>
      </c>
      <c r="E376" s="35">
        <f t="shared" si="41"/>
        <v>0</v>
      </c>
      <c r="F376" s="30">
        <f t="shared" si="42"/>
        <v>1110.2050194164945</v>
      </c>
      <c r="G376" s="30">
        <f t="shared" si="43"/>
        <v>3638.5293674279073</v>
      </c>
      <c r="H376" s="30">
        <f t="shared" si="47"/>
        <v>-2528.3243480114129</v>
      </c>
      <c r="I376" s="30">
        <f t="shared" si="44"/>
        <v>-509303.39896971057</v>
      </c>
      <c r="J376" s="26"/>
      <c r="K376" s="26"/>
    </row>
    <row r="377" spans="1:11" x14ac:dyDescent="0.25">
      <c r="A377" s="27">
        <f>IF(Values_Entered,A376+1,"")</f>
        <v>360</v>
      </c>
      <c r="B377" s="28">
        <f t="shared" si="40"/>
        <v>53693</v>
      </c>
      <c r="C377" s="30">
        <f t="shared" si="45"/>
        <v>-509303.39896971057</v>
      </c>
      <c r="D377" s="30">
        <f t="shared" si="46"/>
        <v>1110.2050194164945</v>
      </c>
      <c r="E377" s="35">
        <f t="shared" si="41"/>
        <v>0</v>
      </c>
      <c r="F377" s="30">
        <f t="shared" si="42"/>
        <v>1110.2050194164945</v>
      </c>
      <c r="G377" s="30">
        <f t="shared" si="43"/>
        <v>3656.7220142650472</v>
      </c>
      <c r="H377" s="30">
        <f t="shared" si="47"/>
        <v>-2546.5169948485527</v>
      </c>
      <c r="I377" s="30">
        <f t="shared" si="44"/>
        <v>-512960.12098397559</v>
      </c>
      <c r="J377" s="26"/>
      <c r="K377" s="26"/>
    </row>
    <row r="378" spans="1:11" x14ac:dyDescent="0.25">
      <c r="A378" s="31"/>
      <c r="B378" s="31"/>
      <c r="C378" s="31"/>
      <c r="D378" s="31"/>
      <c r="E378" s="36"/>
      <c r="F378" s="31"/>
      <c r="G378" s="31"/>
      <c r="H378" s="31"/>
      <c r="I378" s="31"/>
      <c r="J378" s="32"/>
    </row>
    <row r="379" spans="1:11" x14ac:dyDescent="0.25">
      <c r="J379" s="32"/>
    </row>
    <row r="380" spans="1:11" x14ac:dyDescent="0.25">
      <c r="J380" s="32"/>
    </row>
    <row r="381" spans="1:11" x14ac:dyDescent="0.25">
      <c r="J381" s="32"/>
    </row>
    <row r="382" spans="1:11" x14ac:dyDescent="0.25">
      <c r="J382" s="32"/>
    </row>
    <row r="383" spans="1:11" x14ac:dyDescent="0.25">
      <c r="J383" s="32"/>
    </row>
    <row r="384" spans="1:11" x14ac:dyDescent="0.25">
      <c r="J384" s="32"/>
    </row>
    <row r="385" spans="10:10" x14ac:dyDescent="0.25">
      <c r="J385" s="32"/>
    </row>
    <row r="386" spans="10:10" x14ac:dyDescent="0.25">
      <c r="J386" s="32"/>
    </row>
    <row r="387" spans="10:10" x14ac:dyDescent="0.25">
      <c r="J387" s="32"/>
    </row>
    <row r="388" spans="10:10" x14ac:dyDescent="0.25">
      <c r="J388" s="32"/>
    </row>
    <row r="389" spans="10:10" x14ac:dyDescent="0.25">
      <c r="J389" s="32"/>
    </row>
    <row r="390" spans="10:10" x14ac:dyDescent="0.25">
      <c r="J390" s="32"/>
    </row>
    <row r="391" spans="10:10" x14ac:dyDescent="0.25">
      <c r="J391" s="32"/>
    </row>
    <row r="392" spans="10:10" x14ac:dyDescent="0.25">
      <c r="J392" s="32"/>
    </row>
    <row r="393" spans="10:10" x14ac:dyDescent="0.25">
      <c r="J393" s="32"/>
    </row>
    <row r="394" spans="10:10" x14ac:dyDescent="0.25">
      <c r="J394" s="32"/>
    </row>
    <row r="395" spans="10:10" x14ac:dyDescent="0.25">
      <c r="J395" s="32"/>
    </row>
    <row r="396" spans="10:10" x14ac:dyDescent="0.25">
      <c r="J396" s="32"/>
    </row>
    <row r="397" spans="10:10" x14ac:dyDescent="0.25">
      <c r="J397" s="32"/>
    </row>
    <row r="398" spans="10:10" x14ac:dyDescent="0.25">
      <c r="J398" s="32"/>
    </row>
    <row r="399" spans="10:10" x14ac:dyDescent="0.25">
      <c r="J399" s="32"/>
    </row>
    <row r="400" spans="10:10" x14ac:dyDescent="0.25">
      <c r="J400" s="32"/>
    </row>
    <row r="401" spans="10:10" x14ac:dyDescent="0.25">
      <c r="J401" s="32"/>
    </row>
    <row r="402" spans="10:10" x14ac:dyDescent="0.25">
      <c r="J402" s="32"/>
    </row>
  </sheetData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Amortization</vt:lpstr>
      <vt:lpstr>Amortization!Beg_Bal</vt:lpstr>
      <vt:lpstr>Amortization!Data</vt:lpstr>
      <vt:lpstr>Amortization!End_Bal</vt:lpstr>
      <vt:lpstr>Amortization!Extra_Pay</vt:lpstr>
      <vt:lpstr>Amortization!Full_Print</vt:lpstr>
      <vt:lpstr>Amortization!Int</vt:lpstr>
      <vt:lpstr>Amortization!Interest_Rate</vt:lpstr>
      <vt:lpstr>Amortization!Loan_Amount</vt:lpstr>
      <vt:lpstr>Amortization!Loan_Start</vt:lpstr>
      <vt:lpstr>Amortization!Loan_Years</vt:lpstr>
      <vt:lpstr>Amortization!Pay_Date</vt:lpstr>
      <vt:lpstr>Amortization!Pay_Num</vt:lpstr>
      <vt:lpstr>Amortization!Princ</vt:lpstr>
      <vt:lpstr>Amortization!Print_Titles</vt:lpstr>
      <vt:lpstr>Amortization!Sched_Pay</vt:lpstr>
      <vt:lpstr>Amortization!Scheduled_Extra_Payments</vt:lpstr>
      <vt:lpstr>Amortization!Scheduled_Interest_Rate</vt:lpstr>
      <vt:lpstr>Amortization!Scheduled_Monthly_Payment</vt:lpstr>
      <vt:lpstr>Amortization!Total_Interest</vt:lpstr>
      <vt:lpstr>Amortization!Total_Pay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heath_000</dc:creator>
  <cp:lastModifiedBy>heath_000</cp:lastModifiedBy>
  <dcterms:created xsi:type="dcterms:W3CDTF">2016-11-01T12:12:13Z</dcterms:created>
  <dcterms:modified xsi:type="dcterms:W3CDTF">2016-12-07T18:23:28Z</dcterms:modified>
</cp:coreProperties>
</file>